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250" yWindow="1065" windowWidth="21900" windowHeight="11940" tabRatio="848"/>
  </bookViews>
  <sheets>
    <sheet name="Rekapitulace" sheetId="7" r:id="rId1"/>
    <sheet name="Elektro. 1.PP " sheetId="39" r:id="rId2"/>
    <sheet name="Elektro. 1.NP" sheetId="37" r:id="rId3"/>
    <sheet name="Elektro. 2.NP" sheetId="38" r:id="rId4"/>
    <sheet name="Elektro. 3.NP" sheetId="36" r:id="rId5"/>
    <sheet name="Elektro. 4.NP" sheetId="40" r:id="rId6"/>
    <sheet name="Rozvodnice 1.PP " sheetId="33" r:id="rId7"/>
    <sheet name="Rozvodnice 1.NP " sheetId="29" r:id="rId8"/>
    <sheet name="Rozvodnice 2.NP " sheetId="31" r:id="rId9"/>
    <sheet name="Rozvodnice 3.NP" sheetId="34" r:id="rId10"/>
    <sheet name="Rozvodnice 4.NP" sheetId="35" r:id="rId11"/>
    <sheet name="Ochrana před bleskem" sheetId="28" r:id="rId12"/>
  </sheets>
  <definedNames>
    <definedName name="ADKM" localSheetId="2">#REF!</definedName>
    <definedName name="ADKM" localSheetId="1">#REF!</definedName>
    <definedName name="ADKM" localSheetId="3">#REF!</definedName>
    <definedName name="ADKM" localSheetId="4">#REF!</definedName>
    <definedName name="ADKM" localSheetId="5">#REF!</definedName>
    <definedName name="ADKM" localSheetId="7">#REF!</definedName>
    <definedName name="ADKM" localSheetId="6">#REF!</definedName>
    <definedName name="ADKM" localSheetId="8">#REF!</definedName>
    <definedName name="ADKM" localSheetId="9">#REF!</definedName>
    <definedName name="ADKM" localSheetId="10">#REF!</definedName>
    <definedName name="ADKM">#REF!</definedName>
    <definedName name="Analog" localSheetId="2">#REF!</definedName>
    <definedName name="Analog" localSheetId="1">#REF!</definedName>
    <definedName name="Analog" localSheetId="3">#REF!</definedName>
    <definedName name="Analog" localSheetId="4">#REF!</definedName>
    <definedName name="Analog" localSheetId="5">#REF!</definedName>
    <definedName name="Analog" localSheetId="7">#REF!</definedName>
    <definedName name="Analog" localSheetId="6">#REF!</definedName>
    <definedName name="Analog" localSheetId="8">#REF!</definedName>
    <definedName name="Analog" localSheetId="9">#REF!</definedName>
    <definedName name="Analog" localSheetId="10">#REF!</definedName>
    <definedName name="Analog">#REF!</definedName>
    <definedName name="CENA_CELKEM" localSheetId="2">#REF!</definedName>
    <definedName name="CENA_CELKEM" localSheetId="1">#REF!</definedName>
    <definedName name="CENA_CELKEM" localSheetId="3">#REF!</definedName>
    <definedName name="CENA_CELKEM" localSheetId="4">#REF!</definedName>
    <definedName name="CENA_CELKEM" localSheetId="5">#REF!</definedName>
    <definedName name="CENA_CELKEM" localSheetId="7">#REF!</definedName>
    <definedName name="CENA_CELKEM" localSheetId="6">#REF!</definedName>
    <definedName name="CENA_CELKEM" localSheetId="8">#REF!</definedName>
    <definedName name="CENA_CELKEM" localSheetId="9">#REF!</definedName>
    <definedName name="CENA_CELKEM" localSheetId="10">#REF!</definedName>
    <definedName name="CENA_CELKEM">#REF!</definedName>
    <definedName name="MDKM" localSheetId="2">#REF!</definedName>
    <definedName name="MDKM" localSheetId="1">#REF!</definedName>
    <definedName name="MDKM" localSheetId="3">#REF!</definedName>
    <definedName name="MDKM" localSheetId="4">#REF!</definedName>
    <definedName name="MDKM" localSheetId="5">#REF!</definedName>
    <definedName name="MDKM" localSheetId="7">#REF!</definedName>
    <definedName name="MDKM" localSheetId="6">#REF!</definedName>
    <definedName name="MDKM" localSheetId="8">#REF!</definedName>
    <definedName name="MDKM" localSheetId="9">#REF!</definedName>
    <definedName name="MDKM" localSheetId="10">#REF!</definedName>
    <definedName name="MDKM">#REF!</definedName>
    <definedName name="Monolog" localSheetId="2">#REF!</definedName>
    <definedName name="Monolog" localSheetId="1">#REF!</definedName>
    <definedName name="Monolog" localSheetId="3">#REF!</definedName>
    <definedName name="Monolog" localSheetId="4">#REF!</definedName>
    <definedName name="Monolog" localSheetId="5">#REF!</definedName>
    <definedName name="Monolog" localSheetId="7">#REF!</definedName>
    <definedName name="Monolog" localSheetId="6">#REF!</definedName>
    <definedName name="Monolog" localSheetId="8">#REF!</definedName>
    <definedName name="Monolog" localSheetId="9">#REF!</definedName>
    <definedName name="Monolog" localSheetId="10">#REF!</definedName>
    <definedName name="Monolog">#REF!</definedName>
    <definedName name="_xlnm.Print_Area" localSheetId="2">'Elektro. 1.NP'!$B$1:$O$167</definedName>
    <definedName name="_xlnm.Print_Area" localSheetId="1">'Elektro. 1.PP '!$A$1:$O$172</definedName>
    <definedName name="_xlnm.Print_Area" localSheetId="3">'Elektro. 2.NP'!$B$1:$O$145</definedName>
    <definedName name="_xlnm.Print_Area" localSheetId="4">'Elektro. 3.NP'!$B$1:$O$159</definedName>
    <definedName name="_xlnm.Print_Area" localSheetId="5">'Elektro. 4.NP'!$B$1:$O$185</definedName>
    <definedName name="_xlnm.Print_Area" localSheetId="11">'Ochrana před bleskem'!$A$1:$O$43</definedName>
    <definedName name="_xlnm.Print_Area" localSheetId="0">Rekapitulace!$A$1:$O$39</definedName>
    <definedName name="_xlnm.Print_Area" localSheetId="7">'Rozvodnice 1.NP '!$A$1:$P$255</definedName>
    <definedName name="_xlnm.Print_Area" localSheetId="6">'Rozvodnice 1.PP '!$B$1:$P$130</definedName>
    <definedName name="_xlnm.Print_Area" localSheetId="8">'Rozvodnice 2.NP '!$A$1:$P$182</definedName>
    <definedName name="_xlnm.Print_Area" localSheetId="9">'Rozvodnice 3.NP'!$A$1:$P$154</definedName>
    <definedName name="_xlnm.Print_Area" localSheetId="10">'Rozvodnice 4.NP'!$A$1:$P$108</definedName>
    <definedName name="Parametry" localSheetId="2">#REF!</definedName>
    <definedName name="Parametry" localSheetId="1">#REF!</definedName>
    <definedName name="Parametry" localSheetId="3">#REF!</definedName>
    <definedName name="Parametry" localSheetId="4">#REF!</definedName>
    <definedName name="Parametry" localSheetId="5">#REF!</definedName>
    <definedName name="Parametry" localSheetId="7">#REF!</definedName>
    <definedName name="Parametry" localSheetId="6">#REF!</definedName>
    <definedName name="Parametry" localSheetId="8">#REF!</definedName>
    <definedName name="Parametry" localSheetId="9">#REF!</definedName>
    <definedName name="Parametry" localSheetId="10">#REF!</definedName>
    <definedName name="Parametry">#REF!</definedName>
    <definedName name="Pocet_Integral" localSheetId="2">#REF!</definedName>
    <definedName name="Pocet_Integral" localSheetId="1">#REF!</definedName>
    <definedName name="Pocet_Integral" localSheetId="3">#REF!</definedName>
    <definedName name="Pocet_Integral" localSheetId="4">#REF!</definedName>
    <definedName name="Pocet_Integral" localSheetId="5">#REF!</definedName>
    <definedName name="Pocet_Integral" localSheetId="7">#REF!</definedName>
    <definedName name="Pocet_Integral" localSheetId="6">#REF!</definedName>
    <definedName name="Pocet_Integral" localSheetId="8">#REF!</definedName>
    <definedName name="Pocet_Integral" localSheetId="9">#REF!</definedName>
    <definedName name="Pocet_Integral" localSheetId="10">#REF!</definedName>
    <definedName name="Pocet_Integral">#REF!</definedName>
    <definedName name="Rekapitulace" localSheetId="2">#REF!</definedName>
    <definedName name="Rekapitulace" localSheetId="1">#REF!</definedName>
    <definedName name="Rekapitulace" localSheetId="3">#REF!</definedName>
    <definedName name="Rekapitulace" localSheetId="4">#REF!</definedName>
    <definedName name="Rekapitulace" localSheetId="5">#REF!</definedName>
    <definedName name="Rekapitulace" localSheetId="7">#REF!</definedName>
    <definedName name="Rekapitulace" localSheetId="6">#REF!</definedName>
    <definedName name="Rekapitulace" localSheetId="8">#REF!</definedName>
    <definedName name="Rekapitulace" localSheetId="9">#REF!</definedName>
    <definedName name="Rekapitulace" localSheetId="10">#REF!</definedName>
    <definedName name="Rekapitulac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3" i="40" l="1"/>
  <c r="N133" i="40" s="1"/>
  <c r="L134" i="40"/>
  <c r="L132" i="40"/>
  <c r="I133" i="40"/>
  <c r="I134" i="40"/>
  <c r="I132" i="40"/>
  <c r="I135" i="40"/>
  <c r="N135" i="40" s="1"/>
  <c r="N132" i="40" l="1"/>
  <c r="N134" i="40"/>
  <c r="B254" i="28" l="1"/>
  <c r="B253" i="28"/>
  <c r="B252" i="28"/>
  <c r="B251" i="28"/>
  <c r="B250" i="28"/>
  <c r="B249" i="28"/>
  <c r="B248" i="28"/>
  <c r="B247" i="28"/>
  <c r="B246" i="28"/>
  <c r="B245" i="28"/>
  <c r="B244" i="28"/>
  <c r="B243" i="28"/>
  <c r="B242" i="28"/>
  <c r="B241" i="28"/>
  <c r="B240" i="28"/>
  <c r="B239" i="28"/>
  <c r="B238" i="28"/>
  <c r="B237" i="28"/>
  <c r="B236" i="28"/>
  <c r="B235" i="28"/>
  <c r="B234" i="28"/>
  <c r="B233" i="28"/>
  <c r="B232" i="28"/>
  <c r="B231" i="28"/>
  <c r="B230" i="28"/>
  <c r="B229" i="28"/>
  <c r="B228" i="28"/>
  <c r="B227" i="28"/>
  <c r="B226" i="28"/>
  <c r="B225" i="28"/>
  <c r="B224" i="28"/>
  <c r="B223" i="28"/>
  <c r="B222" i="28"/>
  <c r="B221" i="28"/>
  <c r="B220" i="28"/>
  <c r="B219" i="28"/>
  <c r="B218" i="28"/>
  <c r="B217" i="28"/>
  <c r="B216" i="28"/>
  <c r="B215" i="28"/>
  <c r="B214" i="28"/>
  <c r="B213" i="28"/>
  <c r="B212" i="28"/>
  <c r="B211" i="28"/>
  <c r="B210" i="28"/>
  <c r="B209" i="28"/>
  <c r="B208" i="28"/>
  <c r="B207" i="28"/>
  <c r="B206" i="28"/>
  <c r="B205" i="28"/>
  <c r="B204" i="28"/>
  <c r="B203" i="28"/>
  <c r="B202" i="28"/>
  <c r="B201" i="28"/>
  <c r="B200" i="28"/>
  <c r="B199" i="28"/>
  <c r="B198" i="28"/>
  <c r="B197" i="28"/>
  <c r="B196" i="28"/>
  <c r="B195" i="28"/>
  <c r="B194" i="28"/>
  <c r="B193" i="28"/>
  <c r="B192" i="28"/>
  <c r="B191" i="28"/>
  <c r="B190" i="28"/>
  <c r="B189" i="28"/>
  <c r="B188" i="28"/>
  <c r="B187" i="28"/>
  <c r="B186" i="28"/>
  <c r="B185" i="28"/>
  <c r="B184" i="28"/>
  <c r="B183" i="28"/>
  <c r="B182" i="28"/>
  <c r="B181" i="28"/>
  <c r="B180" i="28"/>
  <c r="B179" i="28"/>
  <c r="B178" i="28"/>
  <c r="B175" i="28"/>
  <c r="B174" i="28"/>
  <c r="B173" i="28"/>
  <c r="B172" i="28"/>
  <c r="B171" i="28"/>
  <c r="B170" i="28"/>
  <c r="B169" i="28"/>
  <c r="B168" i="28"/>
  <c r="B167" i="28"/>
  <c r="B166" i="28"/>
  <c r="B165" i="28"/>
  <c r="B164" i="28"/>
  <c r="B163" i="28"/>
  <c r="B162" i="28"/>
  <c r="B161" i="28"/>
  <c r="B159" i="28"/>
  <c r="B158" i="28"/>
  <c r="B157" i="28"/>
  <c r="B156" i="28"/>
  <c r="B155" i="28"/>
  <c r="A11" i="28"/>
  <c r="B11" i="28" s="1"/>
  <c r="B10" i="28"/>
  <c r="B254" i="35"/>
  <c r="B253" i="35"/>
  <c r="B252" i="35"/>
  <c r="B251" i="35"/>
  <c r="B250" i="35"/>
  <c r="B249" i="35"/>
  <c r="B248" i="35"/>
  <c r="B247" i="35"/>
  <c r="B246" i="35"/>
  <c r="B245" i="35"/>
  <c r="B244" i="35"/>
  <c r="B243" i="35"/>
  <c r="B242" i="35"/>
  <c r="B241" i="35"/>
  <c r="B240" i="35"/>
  <c r="B239" i="35"/>
  <c r="B238" i="35"/>
  <c r="B237" i="35"/>
  <c r="B236" i="35"/>
  <c r="B235" i="35"/>
  <c r="B234" i="35"/>
  <c r="B233" i="35"/>
  <c r="B232" i="35"/>
  <c r="B231" i="35"/>
  <c r="B230" i="35"/>
  <c r="B229" i="35"/>
  <c r="B228" i="35"/>
  <c r="B227" i="35"/>
  <c r="B226" i="35"/>
  <c r="B225" i="35"/>
  <c r="B224" i="35"/>
  <c r="B223" i="35"/>
  <c r="B222" i="35"/>
  <c r="B221" i="35"/>
  <c r="B220" i="35"/>
  <c r="B219" i="35"/>
  <c r="B218" i="35"/>
  <c r="B217" i="35"/>
  <c r="B216" i="35"/>
  <c r="B215" i="35"/>
  <c r="B214" i="35"/>
  <c r="B213" i="35"/>
  <c r="B212" i="35"/>
  <c r="B211" i="35"/>
  <c r="B210" i="35"/>
  <c r="B209" i="35"/>
  <c r="B208" i="35"/>
  <c r="B207" i="35"/>
  <c r="B206" i="35"/>
  <c r="B205" i="35"/>
  <c r="B204" i="35"/>
  <c r="B203" i="35"/>
  <c r="B202" i="35"/>
  <c r="B201" i="35"/>
  <c r="B200" i="35"/>
  <c r="B199" i="35"/>
  <c r="B198" i="35"/>
  <c r="B197" i="35"/>
  <c r="B196" i="35"/>
  <c r="B195" i="35"/>
  <c r="B194" i="35"/>
  <c r="B193" i="35"/>
  <c r="B192" i="35"/>
  <c r="B191" i="35"/>
  <c r="B190" i="35"/>
  <c r="B189" i="35"/>
  <c r="B188" i="35"/>
  <c r="B187" i="35"/>
  <c r="B186" i="35"/>
  <c r="B185" i="35"/>
  <c r="B184" i="35"/>
  <c r="B183" i="35"/>
  <c r="B182" i="35"/>
  <c r="B181" i="35"/>
  <c r="B180" i="35"/>
  <c r="B179" i="35"/>
  <c r="B178" i="35"/>
  <c r="B175" i="35"/>
  <c r="B174" i="35"/>
  <c r="B173" i="35"/>
  <c r="B172" i="35"/>
  <c r="B171" i="35"/>
  <c r="B170" i="35"/>
  <c r="B169" i="35"/>
  <c r="B168" i="35"/>
  <c r="B167" i="35"/>
  <c r="B166" i="35"/>
  <c r="B165" i="35"/>
  <c r="B164" i="35"/>
  <c r="B163" i="35"/>
  <c r="B162" i="35"/>
  <c r="B161" i="35"/>
  <c r="B159" i="35"/>
  <c r="B158" i="35"/>
  <c r="B157" i="35"/>
  <c r="B156" i="35"/>
  <c r="B155" i="35"/>
  <c r="A11" i="35"/>
  <c r="A12" i="35" s="1"/>
  <c r="B10" i="35"/>
  <c r="B254" i="34"/>
  <c r="B253" i="34"/>
  <c r="B252" i="34"/>
  <c r="B251" i="34"/>
  <c r="B250" i="34"/>
  <c r="B249" i="34"/>
  <c r="B248" i="34"/>
  <c r="B247" i="34"/>
  <c r="B246" i="34"/>
  <c r="B245" i="34"/>
  <c r="B244" i="34"/>
  <c r="B243" i="34"/>
  <c r="B242" i="34"/>
  <c r="B241" i="34"/>
  <c r="B240" i="34"/>
  <c r="B239" i="34"/>
  <c r="B238" i="34"/>
  <c r="B237" i="34"/>
  <c r="B236" i="34"/>
  <c r="B235" i="34"/>
  <c r="B234" i="34"/>
  <c r="B233" i="34"/>
  <c r="B232" i="34"/>
  <c r="B231" i="34"/>
  <c r="B230" i="34"/>
  <c r="B229" i="34"/>
  <c r="B228" i="34"/>
  <c r="B227" i="34"/>
  <c r="B226" i="34"/>
  <c r="B225" i="34"/>
  <c r="B224" i="34"/>
  <c r="B223" i="34"/>
  <c r="B222" i="34"/>
  <c r="B221" i="34"/>
  <c r="B220" i="34"/>
  <c r="B219" i="34"/>
  <c r="B218" i="34"/>
  <c r="B217" i="34"/>
  <c r="B216" i="34"/>
  <c r="B215" i="34"/>
  <c r="B214" i="34"/>
  <c r="B213" i="34"/>
  <c r="B212" i="34"/>
  <c r="B211" i="34"/>
  <c r="B210" i="34"/>
  <c r="B209" i="34"/>
  <c r="B208" i="34"/>
  <c r="B207" i="34"/>
  <c r="B206" i="34"/>
  <c r="B205" i="34"/>
  <c r="B204" i="34"/>
  <c r="B203" i="34"/>
  <c r="B202" i="34"/>
  <c r="B201" i="34"/>
  <c r="B200" i="34"/>
  <c r="B199" i="34"/>
  <c r="B198" i="34"/>
  <c r="B197" i="34"/>
  <c r="B196" i="34"/>
  <c r="B195" i="34"/>
  <c r="B194" i="34"/>
  <c r="B193" i="34"/>
  <c r="B192" i="34"/>
  <c r="B191" i="34"/>
  <c r="B190" i="34"/>
  <c r="B189" i="34"/>
  <c r="B188" i="34"/>
  <c r="B187" i="34"/>
  <c r="B186" i="34"/>
  <c r="B185" i="34"/>
  <c r="B184" i="34"/>
  <c r="B183" i="34"/>
  <c r="B182" i="34"/>
  <c r="B181" i="34"/>
  <c r="B180" i="34"/>
  <c r="B179" i="34"/>
  <c r="B178" i="34"/>
  <c r="A11" i="34"/>
  <c r="A12" i="34" s="1"/>
  <c r="B10" i="34"/>
  <c r="A11" i="31"/>
  <c r="A12" i="31" s="1"/>
  <c r="B10" i="31"/>
  <c r="A11" i="29"/>
  <c r="B11" i="29" s="1"/>
  <c r="B10" i="29"/>
  <c r="A11" i="33"/>
  <c r="A12" i="33" s="1"/>
  <c r="A13" i="33" s="1"/>
  <c r="B10" i="33"/>
  <c r="A12" i="28" l="1"/>
  <c r="A13" i="35"/>
  <c r="B12" i="35"/>
  <c r="B11" i="35"/>
  <c r="A13" i="34"/>
  <c r="B12" i="34"/>
  <c r="B11" i="34"/>
  <c r="A13" i="31"/>
  <c r="B12" i="31"/>
  <c r="B11" i="31"/>
  <c r="A12" i="29"/>
  <c r="B11" i="33"/>
  <c r="A14" i="33"/>
  <c r="B13" i="33"/>
  <c r="B12" i="33"/>
  <c r="A11" i="40"/>
  <c r="B10" i="40"/>
  <c r="B164" i="36"/>
  <c r="B163" i="36"/>
  <c r="B162" i="36"/>
  <c r="B161" i="36"/>
  <c r="A11" i="36"/>
  <c r="A12" i="36" s="1"/>
  <c r="B12" i="36" s="1"/>
  <c r="B10" i="36"/>
  <c r="B164" i="38"/>
  <c r="B163" i="38"/>
  <c r="B162" i="38"/>
  <c r="B161" i="38"/>
  <c r="I163" i="40"/>
  <c r="N163" i="40" s="1"/>
  <c r="I137" i="36"/>
  <c r="N137" i="36" s="1"/>
  <c r="I123" i="38"/>
  <c r="N123" i="38" s="1"/>
  <c r="I145" i="37"/>
  <c r="N145" i="37" s="1"/>
  <c r="A11" i="39"/>
  <c r="B10" i="39"/>
  <c r="B12" i="28" l="1"/>
  <c r="A13" i="28"/>
  <c r="A14" i="35"/>
  <c r="B13" i="35"/>
  <c r="A14" i="34"/>
  <c r="B13" i="34"/>
  <c r="B13" i="31"/>
  <c r="A14" i="31"/>
  <c r="B12" i="29"/>
  <c r="A13" i="29"/>
  <c r="B14" i="33"/>
  <c r="A15" i="33"/>
  <c r="A12" i="40"/>
  <c r="B11" i="40"/>
  <c r="B11" i="36"/>
  <c r="A13" i="36"/>
  <c r="A12" i="39"/>
  <c r="B11" i="39"/>
  <c r="B13" i="28" l="1"/>
  <c r="A14" i="28"/>
  <c r="A15" i="35"/>
  <c r="B14" i="35"/>
  <c r="A15" i="34"/>
  <c r="B14" i="34"/>
  <c r="B14" i="31"/>
  <c r="A15" i="31"/>
  <c r="A14" i="29"/>
  <c r="B13" i="29"/>
  <c r="A16" i="33"/>
  <c r="B15" i="33"/>
  <c r="A13" i="40"/>
  <c r="B12" i="40"/>
  <c r="B13" i="36"/>
  <c r="A14" i="36"/>
  <c r="B12" i="39"/>
  <c r="A13" i="39"/>
  <c r="A15" i="28" l="1"/>
  <c r="B14" i="28"/>
  <c r="B15" i="35"/>
  <c r="A16" i="35"/>
  <c r="A16" i="34"/>
  <c r="B15" i="34"/>
  <c r="A16" i="31"/>
  <c r="B15" i="31"/>
  <c r="A15" i="29"/>
  <c r="B14" i="29"/>
  <c r="A17" i="33"/>
  <c r="B16" i="33"/>
  <c r="A14" i="40"/>
  <c r="B13" i="40"/>
  <c r="A15" i="36"/>
  <c r="B14" i="36"/>
  <c r="A14" i="39"/>
  <c r="B13" i="39"/>
  <c r="A16" i="28" l="1"/>
  <c r="B15" i="28"/>
  <c r="A17" i="35"/>
  <c r="B16" i="35"/>
  <c r="B16" i="34"/>
  <c r="A17" i="34"/>
  <c r="B16" i="31"/>
  <c r="A17" i="31"/>
  <c r="A16" i="29"/>
  <c r="B15" i="29"/>
  <c r="A18" i="33"/>
  <c r="B17" i="33"/>
  <c r="A15" i="40"/>
  <c r="B14" i="40"/>
  <c r="A16" i="36"/>
  <c r="B15" i="36"/>
  <c r="A15" i="39"/>
  <c r="B14" i="39"/>
  <c r="A17" i="28" l="1"/>
  <c r="B16" i="28"/>
  <c r="A18" i="35"/>
  <c r="B17" i="35"/>
  <c r="A18" i="34"/>
  <c r="B17" i="34"/>
  <c r="A18" i="31"/>
  <c r="B17" i="31"/>
  <c r="B16" i="29"/>
  <c r="A17" i="29"/>
  <c r="A19" i="33"/>
  <c r="B18" i="33"/>
  <c r="A16" i="40"/>
  <c r="B15" i="40"/>
  <c r="B16" i="36"/>
  <c r="A17" i="36"/>
  <c r="A16" i="39"/>
  <c r="B15" i="39"/>
  <c r="A18" i="28" l="1"/>
  <c r="B17" i="28"/>
  <c r="A19" i="35"/>
  <c r="B18" i="35"/>
  <c r="A19" i="34"/>
  <c r="B18" i="34"/>
  <c r="A19" i="31"/>
  <c r="B18" i="31"/>
  <c r="A18" i="29"/>
  <c r="B17" i="29"/>
  <c r="B19" i="33"/>
  <c r="A20" i="33"/>
  <c r="A17" i="40"/>
  <c r="B16" i="40"/>
  <c r="B17" i="36"/>
  <c r="A18" i="36"/>
  <c r="B16" i="39"/>
  <c r="A17" i="39"/>
  <c r="B18" i="28" l="1"/>
  <c r="A19" i="28"/>
  <c r="B19" i="35"/>
  <c r="A20" i="35"/>
  <c r="A20" i="34"/>
  <c r="B19" i="34"/>
  <c r="A20" i="31"/>
  <c r="B19" i="31"/>
  <c r="A19" i="29"/>
  <c r="B18" i="29"/>
  <c r="B20" i="33"/>
  <c r="A21" i="33"/>
  <c r="B17" i="40"/>
  <c r="A18" i="40"/>
  <c r="B18" i="36"/>
  <c r="A19" i="36"/>
  <c r="A18" i="39"/>
  <c r="B17" i="39"/>
  <c r="A20" i="28" l="1"/>
  <c r="B19" i="28"/>
  <c r="A21" i="35"/>
  <c r="B20" i="35"/>
  <c r="A21" i="34"/>
  <c r="B20" i="34"/>
  <c r="A21" i="31"/>
  <c r="B20" i="31"/>
  <c r="A20" i="29"/>
  <c r="B19" i="29"/>
  <c r="A22" i="33"/>
  <c r="B21" i="33"/>
  <c r="A19" i="40"/>
  <c r="B18" i="40"/>
  <c r="A20" i="36"/>
  <c r="B19" i="36"/>
  <c r="A19" i="39"/>
  <c r="B18" i="39"/>
  <c r="A21" i="28" l="1"/>
  <c r="B20" i="28"/>
  <c r="A22" i="35"/>
  <c r="B21" i="35"/>
  <c r="A22" i="34"/>
  <c r="B21" i="34"/>
  <c r="A22" i="31"/>
  <c r="B21" i="31"/>
  <c r="A21" i="29"/>
  <c r="B20" i="29"/>
  <c r="B22" i="33"/>
  <c r="A23" i="33"/>
  <c r="A20" i="40"/>
  <c r="B19" i="40"/>
  <c r="B20" i="36"/>
  <c r="A21" i="36"/>
  <c r="A20" i="39"/>
  <c r="B19" i="39"/>
  <c r="A22" i="28" l="1"/>
  <c r="B21" i="28"/>
  <c r="A23" i="35"/>
  <c r="B22" i="35"/>
  <c r="B22" i="34"/>
  <c r="A23" i="34"/>
  <c r="A23" i="31"/>
  <c r="B22" i="31"/>
  <c r="A22" i="29"/>
  <c r="B21" i="29"/>
  <c r="B23" i="33"/>
  <c r="A24" i="33"/>
  <c r="A21" i="40"/>
  <c r="B20" i="40"/>
  <c r="B21" i="36"/>
  <c r="A22" i="36"/>
  <c r="B20" i="39"/>
  <c r="A21" i="39"/>
  <c r="B22" i="28" l="1"/>
  <c r="A23" i="28"/>
  <c r="A24" i="35"/>
  <c r="B23" i="35"/>
  <c r="B23" i="34"/>
  <c r="A24" i="34"/>
  <c r="B23" i="31"/>
  <c r="A24" i="31"/>
  <c r="A23" i="29"/>
  <c r="B22" i="29"/>
  <c r="A25" i="33"/>
  <c r="B24" i="33"/>
  <c r="A22" i="40"/>
  <c r="B21" i="40"/>
  <c r="A23" i="36"/>
  <c r="B22" i="36"/>
  <c r="A22" i="39"/>
  <c r="B21" i="39"/>
  <c r="B23" i="28" l="1"/>
  <c r="A24" i="28"/>
  <c r="A25" i="35"/>
  <c r="B24" i="35"/>
  <c r="A25" i="34"/>
  <c r="B24" i="34"/>
  <c r="A25" i="31"/>
  <c r="B24" i="31"/>
  <c r="A24" i="29"/>
  <c r="B23" i="29"/>
  <c r="A26" i="33"/>
  <c r="B25" i="33"/>
  <c r="A23" i="40"/>
  <c r="B22" i="40"/>
  <c r="A24" i="36"/>
  <c r="B23" i="36"/>
  <c r="A23" i="39"/>
  <c r="B22" i="39"/>
  <c r="B24" i="28" l="1"/>
  <c r="A25" i="28"/>
  <c r="A26" i="35"/>
  <c r="B25" i="35"/>
  <c r="A26" i="34"/>
  <c r="B25" i="34"/>
  <c r="A26" i="31"/>
  <c r="B25" i="31"/>
  <c r="A25" i="29"/>
  <c r="B24" i="29"/>
  <c r="B26" i="33"/>
  <c r="A27" i="33"/>
  <c r="A24" i="40"/>
  <c r="B23" i="40"/>
  <c r="B24" i="36"/>
  <c r="A25" i="36"/>
  <c r="A24" i="39"/>
  <c r="B23" i="39"/>
  <c r="A26" i="28" l="1"/>
  <c r="B25" i="28"/>
  <c r="A27" i="35"/>
  <c r="B26" i="35"/>
  <c r="A27" i="34"/>
  <c r="B26" i="34"/>
  <c r="B26" i="31"/>
  <c r="A27" i="31"/>
  <c r="A26" i="29"/>
  <c r="B25" i="29"/>
  <c r="B27" i="33"/>
  <c r="A28" i="33"/>
  <c r="A25" i="40"/>
  <c r="A26" i="40" s="1"/>
  <c r="B26" i="40" s="1"/>
  <c r="B24" i="40"/>
  <c r="B25" i="36"/>
  <c r="A26" i="36"/>
  <c r="B24" i="39"/>
  <c r="A25" i="39"/>
  <c r="A27" i="28" l="1"/>
  <c r="B26" i="28"/>
  <c r="B27" i="35"/>
  <c r="A28" i="35"/>
  <c r="A28" i="34"/>
  <c r="B27" i="34"/>
  <c r="A28" i="31"/>
  <c r="B27" i="31"/>
  <c r="A27" i="29"/>
  <c r="B26" i="29"/>
  <c r="B28" i="33"/>
  <c r="A29" i="33"/>
  <c r="B25" i="40"/>
  <c r="A27" i="36"/>
  <c r="B26" i="36"/>
  <c r="A26" i="39"/>
  <c r="B25" i="39"/>
  <c r="A28" i="28" l="1"/>
  <c r="B27" i="28"/>
  <c r="B28" i="35"/>
  <c r="A29" i="35"/>
  <c r="B28" i="34"/>
  <c r="A29" i="34"/>
  <c r="B28" i="31"/>
  <c r="A29" i="31"/>
  <c r="A28" i="29"/>
  <c r="B27" i="29"/>
  <c r="A30" i="33"/>
  <c r="B29" i="33"/>
  <c r="A27" i="40"/>
  <c r="A28" i="36"/>
  <c r="B27" i="36"/>
  <c r="A27" i="39"/>
  <c r="B26" i="39"/>
  <c r="B28" i="28" l="1"/>
  <c r="A29" i="28"/>
  <c r="A30" i="35"/>
  <c r="B29" i="35"/>
  <c r="A30" i="34"/>
  <c r="B29" i="34"/>
  <c r="A30" i="31"/>
  <c r="B29" i="31"/>
  <c r="A29" i="29"/>
  <c r="B28" i="29"/>
  <c r="A31" i="33"/>
  <c r="B30" i="33"/>
  <c r="A28" i="40"/>
  <c r="B27" i="40"/>
  <c r="B28" i="36"/>
  <c r="A29" i="36"/>
  <c r="A28" i="39"/>
  <c r="B27" i="39"/>
  <c r="A30" i="28" l="1"/>
  <c r="B29" i="28"/>
  <c r="B30" i="35"/>
  <c r="A31" i="35"/>
  <c r="A31" i="34"/>
  <c r="B30" i="34"/>
  <c r="A31" i="31"/>
  <c r="B30" i="31"/>
  <c r="A30" i="29"/>
  <c r="B29" i="29"/>
  <c r="B31" i="33"/>
  <c r="A32" i="33"/>
  <c r="B28" i="40"/>
  <c r="A29" i="40"/>
  <c r="B29" i="36"/>
  <c r="A30" i="36"/>
  <c r="B28" i="39"/>
  <c r="A29" i="39"/>
  <c r="A31" i="28" l="1"/>
  <c r="B30" i="28"/>
  <c r="A32" i="35"/>
  <c r="B31" i="35"/>
  <c r="A32" i="34"/>
  <c r="B31" i="34"/>
  <c r="A32" i="31"/>
  <c r="B31" i="31"/>
  <c r="B30" i="29"/>
  <c r="A31" i="29"/>
  <c r="B32" i="33"/>
  <c r="A33" i="33"/>
  <c r="A30" i="40"/>
  <c r="B29" i="40"/>
  <c r="B30" i="36"/>
  <c r="A31" i="36"/>
  <c r="A30" i="39"/>
  <c r="B29" i="39"/>
  <c r="B31" i="28" l="1"/>
  <c r="A32" i="28"/>
  <c r="A33" i="35"/>
  <c r="B32" i="35"/>
  <c r="A33" i="34"/>
  <c r="B32" i="34"/>
  <c r="A33" i="31"/>
  <c r="B32" i="31"/>
  <c r="A32" i="29"/>
  <c r="B31" i="29"/>
  <c r="B33" i="33"/>
  <c r="A34" i="33"/>
  <c r="A31" i="40"/>
  <c r="B30" i="40"/>
  <c r="A32" i="36"/>
  <c r="B31" i="36"/>
  <c r="A31" i="39"/>
  <c r="B30" i="39"/>
  <c r="B32" i="28" l="1"/>
  <c r="A33" i="28"/>
  <c r="A34" i="35"/>
  <c r="B33" i="35"/>
  <c r="A34" i="34"/>
  <c r="B33" i="34"/>
  <c r="A34" i="31"/>
  <c r="B33" i="31"/>
  <c r="B32" i="29"/>
  <c r="A33" i="29"/>
  <c r="B34" i="33"/>
  <c r="A35" i="33"/>
  <c r="A32" i="40"/>
  <c r="B31" i="40"/>
  <c r="B32" i="36"/>
  <c r="A33" i="36"/>
  <c r="A32" i="39"/>
  <c r="B31" i="39"/>
  <c r="B33" i="28" l="1"/>
  <c r="A34" i="28"/>
  <c r="A35" i="35"/>
  <c r="B34" i="35"/>
  <c r="B34" i="34"/>
  <c r="A35" i="34"/>
  <c r="A35" i="31"/>
  <c r="B34" i="31"/>
  <c r="A34" i="29"/>
  <c r="B33" i="29"/>
  <c r="A36" i="33"/>
  <c r="B35" i="33"/>
  <c r="A33" i="40"/>
  <c r="B32" i="40"/>
  <c r="B33" i="36"/>
  <c r="A34" i="36"/>
  <c r="B32" i="39"/>
  <c r="A33" i="39"/>
  <c r="B34" i="28" l="1"/>
  <c r="A35" i="28"/>
  <c r="A36" i="35"/>
  <c r="B35" i="35"/>
  <c r="A36" i="34"/>
  <c r="B35" i="34"/>
  <c r="A36" i="31"/>
  <c r="B35" i="31"/>
  <c r="A35" i="29"/>
  <c r="B34" i="29"/>
  <c r="A37" i="33"/>
  <c r="B36" i="33"/>
  <c r="A34" i="40"/>
  <c r="B33" i="40"/>
  <c r="A35" i="36"/>
  <c r="B34" i="36"/>
  <c r="A34" i="39"/>
  <c r="B33" i="39"/>
  <c r="A36" i="28" l="1"/>
  <c r="B35" i="28"/>
  <c r="A37" i="35"/>
  <c r="B36" i="35"/>
  <c r="A37" i="34"/>
  <c r="B36" i="34"/>
  <c r="A37" i="31"/>
  <c r="B36" i="31"/>
  <c r="A36" i="29"/>
  <c r="B35" i="29"/>
  <c r="A38" i="33"/>
  <c r="B37" i="33"/>
  <c r="A35" i="40"/>
  <c r="B34" i="40"/>
  <c r="A36" i="36"/>
  <c r="B35" i="36"/>
  <c r="A35" i="39"/>
  <c r="B34" i="39"/>
  <c r="B36" i="28" l="1"/>
  <c r="A37" i="28"/>
  <c r="B37" i="35"/>
  <c r="A38" i="35"/>
  <c r="A38" i="34"/>
  <c r="B37" i="34"/>
  <c r="A38" i="31"/>
  <c r="B37" i="31"/>
  <c r="A37" i="29"/>
  <c r="B36" i="29"/>
  <c r="B38" i="33"/>
  <c r="A39" i="33"/>
  <c r="A36" i="40"/>
  <c r="B35" i="40"/>
  <c r="B36" i="36"/>
  <c r="A37" i="36"/>
  <c r="A36" i="39"/>
  <c r="B35" i="39"/>
  <c r="A38" i="28" l="1"/>
  <c r="B37" i="28"/>
  <c r="A39" i="35"/>
  <c r="B38" i="35"/>
  <c r="A39" i="34"/>
  <c r="B38" i="34"/>
  <c r="A39" i="31"/>
  <c r="B38" i="31"/>
  <c r="A38" i="29"/>
  <c r="B37" i="29"/>
  <c r="A40" i="33"/>
  <c r="B39" i="33"/>
  <c r="A37" i="40"/>
  <c r="B36" i="40"/>
  <c r="B37" i="36"/>
  <c r="A38" i="36"/>
  <c r="B36" i="39"/>
  <c r="A37" i="39"/>
  <c r="B38" i="28" l="1"/>
  <c r="A39" i="28"/>
  <c r="B39" i="35"/>
  <c r="A40" i="35"/>
  <c r="A40" i="34"/>
  <c r="B39" i="34"/>
  <c r="A40" i="31"/>
  <c r="B39" i="31"/>
  <c r="A39" i="29"/>
  <c r="B38" i="29"/>
  <c r="A41" i="33"/>
  <c r="B40" i="33"/>
  <c r="A38" i="40"/>
  <c r="B37" i="40"/>
  <c r="A39" i="36"/>
  <c r="B38" i="36"/>
  <c r="A38" i="39"/>
  <c r="B37" i="39"/>
  <c r="B39" i="28" l="1"/>
  <c r="A40" i="28"/>
  <c r="A41" i="35"/>
  <c r="B40" i="35"/>
  <c r="B40" i="34"/>
  <c r="A41" i="34"/>
  <c r="A41" i="31"/>
  <c r="B40" i="31"/>
  <c r="A40" i="29"/>
  <c r="B39" i="29"/>
  <c r="B41" i="33"/>
  <c r="A42" i="33"/>
  <c r="A39" i="40"/>
  <c r="B38" i="40"/>
  <c r="A40" i="36"/>
  <c r="B39" i="36"/>
  <c r="A39" i="39"/>
  <c r="B38" i="39"/>
  <c r="B40" i="28" l="1"/>
  <c r="A42" i="35"/>
  <c r="B41" i="35"/>
  <c r="A42" i="34"/>
  <c r="B41" i="34"/>
  <c r="A42" i="31"/>
  <c r="B41" i="31"/>
  <c r="A41" i="29"/>
  <c r="B40" i="29"/>
  <c r="A43" i="33"/>
  <c r="B42" i="33"/>
  <c r="A40" i="40"/>
  <c r="B39" i="40"/>
  <c r="B40" i="36"/>
  <c r="A41" i="36"/>
  <c r="A40" i="39"/>
  <c r="B39" i="39"/>
  <c r="A43" i="35" l="1"/>
  <c r="B42" i="35"/>
  <c r="A43" i="34"/>
  <c r="B42" i="34"/>
  <c r="A43" i="31"/>
  <c r="B42" i="31"/>
  <c r="A42" i="29"/>
  <c r="B41" i="29"/>
  <c r="A44" i="33"/>
  <c r="B43" i="33"/>
  <c r="A41" i="40"/>
  <c r="B40" i="40"/>
  <c r="B41" i="36"/>
  <c r="A42" i="36"/>
  <c r="B40" i="39"/>
  <c r="A41" i="39"/>
  <c r="B42" i="28" l="1"/>
  <c r="A44" i="35"/>
  <c r="B43" i="35"/>
  <c r="A44" i="34"/>
  <c r="B43" i="34"/>
  <c r="A44" i="31"/>
  <c r="B43" i="31"/>
  <c r="B42" i="29"/>
  <c r="A43" i="29"/>
  <c r="A45" i="33"/>
  <c r="B44" i="33"/>
  <c r="A42" i="40"/>
  <c r="B41" i="40"/>
  <c r="B42" i="36"/>
  <c r="A43" i="36"/>
  <c r="A42" i="39"/>
  <c r="B41" i="39"/>
  <c r="B43" i="28" l="1"/>
  <c r="A45" i="35"/>
  <c r="B44" i="35"/>
  <c r="A45" i="34"/>
  <c r="B44" i="34"/>
  <c r="B44" i="31"/>
  <c r="A45" i="31"/>
  <c r="A44" i="29"/>
  <c r="B43" i="29"/>
  <c r="A46" i="33"/>
  <c r="B45" i="33"/>
  <c r="A43" i="40"/>
  <c r="B42" i="40"/>
  <c r="A44" i="36"/>
  <c r="B43" i="36"/>
  <c r="A43" i="39"/>
  <c r="B42" i="39"/>
  <c r="B44" i="28" l="1"/>
  <c r="A46" i="35"/>
  <c r="B45" i="35"/>
  <c r="A46" i="34"/>
  <c r="B45" i="34"/>
  <c r="A46" i="31"/>
  <c r="B45" i="31"/>
  <c r="A45" i="29"/>
  <c r="B44" i="29"/>
  <c r="B46" i="33"/>
  <c r="A47" i="33"/>
  <c r="A44" i="40"/>
  <c r="B43" i="40"/>
  <c r="B44" i="36"/>
  <c r="A45" i="36"/>
  <c r="A44" i="39"/>
  <c r="B43" i="39"/>
  <c r="B45" i="28" l="1"/>
  <c r="A47" i="35"/>
  <c r="B46" i="35"/>
  <c r="B46" i="34"/>
  <c r="A47" i="34"/>
  <c r="A47" i="31"/>
  <c r="B46" i="31"/>
  <c r="A46" i="29"/>
  <c r="B45" i="29"/>
  <c r="B47" i="33"/>
  <c r="A48" i="33"/>
  <c r="A45" i="40"/>
  <c r="B44" i="40"/>
  <c r="B45" i="36"/>
  <c r="A46" i="36"/>
  <c r="B44" i="39"/>
  <c r="A45" i="39"/>
  <c r="B46" i="28" l="1"/>
  <c r="A48" i="35"/>
  <c r="B47" i="35"/>
  <c r="A48" i="34"/>
  <c r="B47" i="34"/>
  <c r="B47" i="31"/>
  <c r="A48" i="31"/>
  <c r="B46" i="29"/>
  <c r="A47" i="29"/>
  <c r="A49" i="33"/>
  <c r="B48" i="33"/>
  <c r="A46" i="40"/>
  <c r="B45" i="40"/>
  <c r="A47" i="36"/>
  <c r="B46" i="36"/>
  <c r="A46" i="39"/>
  <c r="B45" i="39"/>
  <c r="B47" i="28" l="1"/>
  <c r="A49" i="35"/>
  <c r="B48" i="35"/>
  <c r="A49" i="34"/>
  <c r="B48" i="34"/>
  <c r="A49" i="31"/>
  <c r="B48" i="31"/>
  <c r="A48" i="29"/>
  <c r="B47" i="29"/>
  <c r="B49" i="33"/>
  <c r="A50" i="33"/>
  <c r="A47" i="40"/>
  <c r="B46" i="40"/>
  <c r="A48" i="36"/>
  <c r="B47" i="36"/>
  <c r="A47" i="39"/>
  <c r="B46" i="39"/>
  <c r="B48" i="28" l="1"/>
  <c r="A50" i="35"/>
  <c r="B49" i="35"/>
  <c r="A50" i="34"/>
  <c r="B49" i="34"/>
  <c r="A50" i="31"/>
  <c r="B49" i="31"/>
  <c r="A49" i="29"/>
  <c r="B48" i="29"/>
  <c r="A51" i="33"/>
  <c r="B50" i="33"/>
  <c r="A48" i="40"/>
  <c r="B47" i="40"/>
  <c r="B48" i="36"/>
  <c r="A49" i="36"/>
  <c r="A48" i="39"/>
  <c r="B47" i="39"/>
  <c r="B49" i="28" l="1"/>
  <c r="A51" i="35"/>
  <c r="B50" i="35"/>
  <c r="A51" i="34"/>
  <c r="B50" i="34"/>
  <c r="A51" i="31"/>
  <c r="B50" i="31"/>
  <c r="A50" i="29"/>
  <c r="B49" i="29"/>
  <c r="A52" i="33"/>
  <c r="B51" i="33"/>
  <c r="A49" i="40"/>
  <c r="B48" i="40"/>
  <c r="B49" i="36"/>
  <c r="A50" i="36"/>
  <c r="B48" i="39"/>
  <c r="A49" i="39"/>
  <c r="B50" i="28" l="1"/>
  <c r="B51" i="35"/>
  <c r="A52" i="35"/>
  <c r="A52" i="34"/>
  <c r="B51" i="34"/>
  <c r="A52" i="31"/>
  <c r="B51" i="31"/>
  <c r="A51" i="29"/>
  <c r="B50" i="29"/>
  <c r="B52" i="33"/>
  <c r="A53" i="33"/>
  <c r="B49" i="40"/>
  <c r="A50" i="40"/>
  <c r="A51" i="36"/>
  <c r="B50" i="36"/>
  <c r="A50" i="39"/>
  <c r="B49" i="39"/>
  <c r="B51" i="28" l="1"/>
  <c r="A53" i="35"/>
  <c r="B52" i="35"/>
  <c r="B52" i="34"/>
  <c r="A53" i="34"/>
  <c r="B52" i="31"/>
  <c r="A53" i="31"/>
  <c r="A52" i="29"/>
  <c r="B51" i="29"/>
  <c r="A54" i="33"/>
  <c r="B53" i="33"/>
  <c r="A51" i="40"/>
  <c r="B50" i="40"/>
  <c r="A52" i="36"/>
  <c r="B51" i="36"/>
  <c r="A51" i="39"/>
  <c r="B50" i="39"/>
  <c r="B52" i="28" l="1"/>
  <c r="A54" i="35"/>
  <c r="B53" i="35"/>
  <c r="A54" i="34"/>
  <c r="B53" i="34"/>
  <c r="B53" i="31"/>
  <c r="A54" i="31"/>
  <c r="A53" i="29"/>
  <c r="B52" i="29"/>
  <c r="A55" i="33"/>
  <c r="B54" i="33"/>
  <c r="A52" i="40"/>
  <c r="B51" i="40"/>
  <c r="B52" i="36"/>
  <c r="A53" i="36"/>
  <c r="A52" i="39"/>
  <c r="B51" i="39"/>
  <c r="B53" i="28" l="1"/>
  <c r="A55" i="35"/>
  <c r="B54" i="35"/>
  <c r="A55" i="34"/>
  <c r="B54" i="34"/>
  <c r="A55" i="31"/>
  <c r="B54" i="31"/>
  <c r="A54" i="29"/>
  <c r="B53" i="29"/>
  <c r="A56" i="33"/>
  <c r="B55" i="33"/>
  <c r="A53" i="40"/>
  <c r="B52" i="40"/>
  <c r="B53" i="36"/>
  <c r="A54" i="36"/>
  <c r="B52" i="39"/>
  <c r="A53" i="39"/>
  <c r="B54" i="28" l="1"/>
  <c r="B55" i="35"/>
  <c r="A56" i="35"/>
  <c r="A56" i="34"/>
  <c r="B55" i="34"/>
  <c r="A56" i="31"/>
  <c r="B55" i="31"/>
  <c r="A55" i="29"/>
  <c r="B54" i="29"/>
  <c r="B56" i="33"/>
  <c r="A57" i="33"/>
  <c r="A54" i="40"/>
  <c r="B53" i="40"/>
  <c r="A55" i="36"/>
  <c r="B54" i="36"/>
  <c r="A54" i="39"/>
  <c r="B53" i="39"/>
  <c r="B55" i="28" l="1"/>
  <c r="A57" i="35"/>
  <c r="B56" i="35"/>
  <c r="A57" i="34"/>
  <c r="B56" i="34"/>
  <c r="B56" i="31"/>
  <c r="A57" i="31"/>
  <c r="A56" i="29"/>
  <c r="B55" i="29"/>
  <c r="B57" i="33"/>
  <c r="A58" i="33"/>
  <c r="A55" i="40"/>
  <c r="B54" i="40"/>
  <c r="A56" i="36"/>
  <c r="B55" i="36"/>
  <c r="A55" i="39"/>
  <c r="B54" i="39"/>
  <c r="B56" i="28" l="1"/>
  <c r="A58" i="35"/>
  <c r="B57" i="35"/>
  <c r="A58" i="34"/>
  <c r="B57" i="34"/>
  <c r="A58" i="31"/>
  <c r="B57" i="31"/>
  <c r="A57" i="29"/>
  <c r="B56" i="29"/>
  <c r="B58" i="33"/>
  <c r="A59" i="33"/>
  <c r="A56" i="40"/>
  <c r="B55" i="40"/>
  <c r="B56" i="36"/>
  <c r="A57" i="36"/>
  <c r="A56" i="39"/>
  <c r="B55" i="39"/>
  <c r="B57" i="28" l="1"/>
  <c r="A59" i="35"/>
  <c r="B58" i="35"/>
  <c r="B58" i="34"/>
  <c r="A59" i="34"/>
  <c r="A59" i="31"/>
  <c r="B58" i="31"/>
  <c r="A58" i="29"/>
  <c r="B57" i="29"/>
  <c r="A60" i="33"/>
  <c r="B59" i="33"/>
  <c r="A57" i="40"/>
  <c r="B56" i="40"/>
  <c r="B57" i="36"/>
  <c r="A58" i="36"/>
  <c r="B56" i="39"/>
  <c r="A57" i="39"/>
  <c r="B58" i="28" l="1"/>
  <c r="B59" i="35"/>
  <c r="A60" i="35"/>
  <c r="A60" i="34"/>
  <c r="B59" i="34"/>
  <c r="B59" i="31"/>
  <c r="A60" i="31"/>
  <c r="A59" i="29"/>
  <c r="B58" i="29"/>
  <c r="A61" i="33"/>
  <c r="B60" i="33"/>
  <c r="A58" i="40"/>
  <c r="B57" i="40"/>
  <c r="A59" i="36"/>
  <c r="B58" i="36"/>
  <c r="A58" i="39"/>
  <c r="B57" i="39"/>
  <c r="B59" i="28" l="1"/>
  <c r="B60" i="35"/>
  <c r="A61" i="35"/>
  <c r="A61" i="34"/>
  <c r="B60" i="34"/>
  <c r="A61" i="31"/>
  <c r="B60" i="31"/>
  <c r="A60" i="29"/>
  <c r="B59" i="29"/>
  <c r="A62" i="33"/>
  <c r="B61" i="33"/>
  <c r="A59" i="40"/>
  <c r="B58" i="40"/>
  <c r="A60" i="36"/>
  <c r="B59" i="36"/>
  <c r="A59" i="39"/>
  <c r="B58" i="39"/>
  <c r="B60" i="28" l="1"/>
  <c r="A62" i="35"/>
  <c r="B61" i="35"/>
  <c r="A62" i="34"/>
  <c r="B61" i="34"/>
  <c r="A62" i="31"/>
  <c r="B61" i="31"/>
  <c r="B60" i="29"/>
  <c r="A61" i="29"/>
  <c r="B62" i="33"/>
  <c r="A63" i="33"/>
  <c r="A60" i="40"/>
  <c r="B59" i="40"/>
  <c r="B60" i="36"/>
  <c r="A61" i="36"/>
  <c r="A60" i="39"/>
  <c r="B59" i="39"/>
  <c r="B61" i="28" l="1"/>
  <c r="A63" i="35"/>
  <c r="B62" i="35"/>
  <c r="A63" i="34"/>
  <c r="B62" i="34"/>
  <c r="A63" i="31"/>
  <c r="B62" i="31"/>
  <c r="A62" i="29"/>
  <c r="B61" i="29"/>
  <c r="B63" i="33"/>
  <c r="A64" i="33"/>
  <c r="B60" i="40"/>
  <c r="A61" i="40"/>
  <c r="B61" i="36"/>
  <c r="A62" i="36"/>
  <c r="B60" i="39"/>
  <c r="A61" i="39"/>
  <c r="B62" i="28" l="1"/>
  <c r="A64" i="35"/>
  <c r="B63" i="35"/>
  <c r="A64" i="34"/>
  <c r="B63" i="34"/>
  <c r="A64" i="31"/>
  <c r="B63" i="31"/>
  <c r="A63" i="29"/>
  <c r="B62" i="29"/>
  <c r="A65" i="33"/>
  <c r="B64" i="33"/>
  <c r="A62" i="40"/>
  <c r="B61" i="40"/>
  <c r="A63" i="36"/>
  <c r="B62" i="36"/>
  <c r="A62" i="39"/>
  <c r="B61" i="39"/>
  <c r="B63" i="28" l="1"/>
  <c r="A65" i="35"/>
  <c r="B64" i="35"/>
  <c r="B64" i="34"/>
  <c r="A65" i="34"/>
  <c r="B64" i="31"/>
  <c r="A65" i="31"/>
  <c r="A64" i="29"/>
  <c r="B63" i="29"/>
  <c r="B65" i="33"/>
  <c r="A66" i="33"/>
  <c r="A63" i="40"/>
  <c r="B62" i="40"/>
  <c r="A64" i="36"/>
  <c r="B63" i="36"/>
  <c r="A63" i="39"/>
  <c r="B62" i="39"/>
  <c r="B64" i="28" l="1"/>
  <c r="A66" i="35"/>
  <c r="B65" i="35"/>
  <c r="B65" i="34"/>
  <c r="A66" i="34"/>
  <c r="A66" i="31"/>
  <c r="B65" i="31"/>
  <c r="A65" i="29"/>
  <c r="B64" i="29"/>
  <c r="A67" i="33"/>
  <c r="B66" i="33"/>
  <c r="A64" i="40"/>
  <c r="B63" i="40"/>
  <c r="B64" i="36"/>
  <c r="A65" i="36"/>
  <c r="A64" i="39"/>
  <c r="B63" i="39"/>
  <c r="B65" i="28" l="1"/>
  <c r="A67" i="35"/>
  <c r="B66" i="35"/>
  <c r="A67" i="34"/>
  <c r="B66" i="34"/>
  <c r="A67" i="31"/>
  <c r="B66" i="31"/>
  <c r="A66" i="29"/>
  <c r="B65" i="29"/>
  <c r="B67" i="33"/>
  <c r="A68" i="33"/>
  <c r="A65" i="40"/>
  <c r="B64" i="40"/>
  <c r="B65" i="36"/>
  <c r="A66" i="36"/>
  <c r="B64" i="39"/>
  <c r="A65" i="39"/>
  <c r="B66" i="28" l="1"/>
  <c r="A68" i="35"/>
  <c r="B67" i="35"/>
  <c r="A68" i="34"/>
  <c r="B67" i="34"/>
  <c r="A68" i="31"/>
  <c r="B67" i="31"/>
  <c r="A67" i="29"/>
  <c r="B66" i="29"/>
  <c r="B68" i="33"/>
  <c r="A69" i="33"/>
  <c r="A66" i="40"/>
  <c r="B65" i="40"/>
  <c r="A67" i="36"/>
  <c r="B66" i="36"/>
  <c r="A66" i="39"/>
  <c r="B65" i="39"/>
  <c r="B67" i="28" l="1"/>
  <c r="A69" i="35"/>
  <c r="B68" i="35"/>
  <c r="A69" i="34"/>
  <c r="B68" i="34"/>
  <c r="B68" i="31"/>
  <c r="A69" i="31"/>
  <c r="A68" i="29"/>
  <c r="B67" i="29"/>
  <c r="A70" i="33"/>
  <c r="B69" i="33"/>
  <c r="A67" i="40"/>
  <c r="B66" i="40"/>
  <c r="A68" i="36"/>
  <c r="B67" i="36"/>
  <c r="A67" i="39"/>
  <c r="B66" i="39"/>
  <c r="B68" i="28" l="1"/>
  <c r="B69" i="35"/>
  <c r="A70" i="35"/>
  <c r="A70" i="34"/>
  <c r="B69" i="34"/>
  <c r="A70" i="31"/>
  <c r="B69" i="31"/>
  <c r="B68" i="29"/>
  <c r="A69" i="29"/>
  <c r="B70" i="33"/>
  <c r="A71" i="33"/>
  <c r="A68" i="40"/>
  <c r="B67" i="40"/>
  <c r="B68" i="36"/>
  <c r="A69" i="36"/>
  <c r="A68" i="39"/>
  <c r="B67" i="39"/>
  <c r="B69" i="28" l="1"/>
  <c r="A71" i="35"/>
  <c r="B70" i="35"/>
  <c r="B70" i="34"/>
  <c r="A71" i="34"/>
  <c r="A71" i="31"/>
  <c r="B70" i="31"/>
  <c r="A70" i="29"/>
  <c r="B69" i="29"/>
  <c r="A72" i="33"/>
  <c r="B71" i="33"/>
  <c r="A69" i="40"/>
  <c r="B68" i="40"/>
  <c r="B69" i="36"/>
  <c r="A70" i="36"/>
  <c r="B68" i="39"/>
  <c r="A69" i="39"/>
  <c r="B70" i="28" l="1"/>
  <c r="A72" i="35"/>
  <c r="B71" i="35"/>
  <c r="A72" i="34"/>
  <c r="B71" i="34"/>
  <c r="A72" i="31"/>
  <c r="B71" i="31"/>
  <c r="A71" i="29"/>
  <c r="B70" i="29"/>
  <c r="A73" i="33"/>
  <c r="B72" i="33"/>
  <c r="A70" i="40"/>
  <c r="B69" i="40"/>
  <c r="A71" i="36"/>
  <c r="B70" i="36"/>
  <c r="A70" i="39"/>
  <c r="B69" i="39"/>
  <c r="B71" i="28" l="1"/>
  <c r="A73" i="35"/>
  <c r="B72" i="35"/>
  <c r="A73" i="34"/>
  <c r="B72" i="34"/>
  <c r="A73" i="31"/>
  <c r="B72" i="31"/>
  <c r="A72" i="29"/>
  <c r="B71" i="29"/>
  <c r="A74" i="33"/>
  <c r="B73" i="33"/>
  <c r="B70" i="40"/>
  <c r="A71" i="40"/>
  <c r="A72" i="36"/>
  <c r="B71" i="36"/>
  <c r="A71" i="39"/>
  <c r="B70" i="39"/>
  <c r="B72" i="28" l="1"/>
  <c r="A74" i="35"/>
  <c r="B73" i="35"/>
  <c r="A74" i="34"/>
  <c r="B73" i="34"/>
  <c r="A74" i="31"/>
  <c r="B73" i="31"/>
  <c r="A73" i="29"/>
  <c r="B72" i="29"/>
  <c r="B74" i="33"/>
  <c r="A75" i="33"/>
  <c r="A72" i="40"/>
  <c r="B71" i="40"/>
  <c r="B72" i="36"/>
  <c r="A73" i="36"/>
  <c r="A72" i="39"/>
  <c r="B71" i="39"/>
  <c r="B73" i="28" l="1"/>
  <c r="A75" i="35"/>
  <c r="B74" i="35"/>
  <c r="A75" i="34"/>
  <c r="B74" i="34"/>
  <c r="A75" i="31"/>
  <c r="B74" i="31"/>
  <c r="A74" i="29"/>
  <c r="B73" i="29"/>
  <c r="A76" i="33"/>
  <c r="B75" i="33"/>
  <c r="A73" i="40"/>
  <c r="B72" i="40"/>
  <c r="B73" i="36"/>
  <c r="A74" i="36"/>
  <c r="B72" i="39"/>
  <c r="A73" i="39"/>
  <c r="B74" i="28" l="1"/>
  <c r="A76" i="35"/>
  <c r="B75" i="35"/>
  <c r="A76" i="34"/>
  <c r="B75" i="34"/>
  <c r="A76" i="31"/>
  <c r="B75" i="31"/>
  <c r="A75" i="29"/>
  <c r="B74" i="29"/>
  <c r="A77" i="33"/>
  <c r="B76" i="33"/>
  <c r="A74" i="40"/>
  <c r="B73" i="40"/>
  <c r="B74" i="36"/>
  <c r="A75" i="36"/>
  <c r="A74" i="39"/>
  <c r="B73" i="39"/>
  <c r="B75" i="28" l="1"/>
  <c r="A77" i="35"/>
  <c r="B76" i="35"/>
  <c r="B76" i="34"/>
  <c r="A77" i="34"/>
  <c r="A77" i="31"/>
  <c r="B76" i="31"/>
  <c r="A76" i="29"/>
  <c r="B75" i="29"/>
  <c r="B77" i="33"/>
  <c r="A78" i="33"/>
  <c r="A75" i="40"/>
  <c r="B74" i="40"/>
  <c r="A76" i="36"/>
  <c r="B75" i="36"/>
  <c r="A75" i="39"/>
  <c r="B74" i="39"/>
  <c r="B76" i="28" l="1"/>
  <c r="A78" i="35"/>
  <c r="B77" i="35"/>
  <c r="A78" i="34"/>
  <c r="B77" i="34"/>
  <c r="B77" i="31"/>
  <c r="A78" i="31"/>
  <c r="A77" i="29"/>
  <c r="B76" i="29"/>
  <c r="A79" i="33"/>
  <c r="B78" i="33"/>
  <c r="A76" i="40"/>
  <c r="B75" i="40"/>
  <c r="B76" i="36"/>
  <c r="A77" i="36"/>
  <c r="A76" i="39"/>
  <c r="B75" i="39"/>
  <c r="B77" i="28" l="1"/>
  <c r="A79" i="35"/>
  <c r="B78" i="35"/>
  <c r="A79" i="34"/>
  <c r="B78" i="34"/>
  <c r="A79" i="31"/>
  <c r="B78" i="31"/>
  <c r="A78" i="29"/>
  <c r="B77" i="29"/>
  <c r="A80" i="33"/>
  <c r="B79" i="33"/>
  <c r="A77" i="40"/>
  <c r="B76" i="40"/>
  <c r="B77" i="36"/>
  <c r="A78" i="36"/>
  <c r="B76" i="39"/>
  <c r="A77" i="39"/>
  <c r="B78" i="28" l="1"/>
  <c r="B79" i="35"/>
  <c r="A80" i="35"/>
  <c r="A80" i="34"/>
  <c r="B79" i="34"/>
  <c r="A80" i="31"/>
  <c r="B79" i="31"/>
  <c r="B78" i="29"/>
  <c r="A79" i="29"/>
  <c r="B80" i="33"/>
  <c r="A81" i="33"/>
  <c r="A78" i="40"/>
  <c r="B77" i="40"/>
  <c r="A79" i="36"/>
  <c r="B78" i="36"/>
  <c r="A78" i="39"/>
  <c r="B77" i="39"/>
  <c r="B79" i="28" l="1"/>
  <c r="A81" i="35"/>
  <c r="B80" i="35"/>
  <c r="A81" i="34"/>
  <c r="B80" i="34"/>
  <c r="B80" i="31"/>
  <c r="A81" i="31"/>
  <c r="A80" i="29"/>
  <c r="B79" i="29"/>
  <c r="B81" i="33"/>
  <c r="A82" i="33"/>
  <c r="A79" i="40"/>
  <c r="B78" i="40"/>
  <c r="A80" i="36"/>
  <c r="B79" i="36"/>
  <c r="A79" i="39"/>
  <c r="B78" i="39"/>
  <c r="B80" i="28" l="1"/>
  <c r="A82" i="35"/>
  <c r="B81" i="35"/>
  <c r="A82" i="34"/>
  <c r="B81" i="34"/>
  <c r="A82" i="31"/>
  <c r="B81" i="31"/>
  <c r="B80" i="29"/>
  <c r="A81" i="29"/>
  <c r="B82" i="33"/>
  <c r="A83" i="33"/>
  <c r="A80" i="40"/>
  <c r="B79" i="40"/>
  <c r="B80" i="36"/>
  <c r="A81" i="36"/>
  <c r="A80" i="39"/>
  <c r="B79" i="39"/>
  <c r="B81" i="28" l="1"/>
  <c r="A83" i="35"/>
  <c r="B82" i="35"/>
  <c r="B82" i="34"/>
  <c r="A83" i="34"/>
  <c r="A83" i="31"/>
  <c r="B82" i="31"/>
  <c r="A82" i="29"/>
  <c r="B81" i="29"/>
  <c r="A84" i="33"/>
  <c r="B83" i="33"/>
  <c r="A81" i="40"/>
  <c r="B80" i="40"/>
  <c r="B81" i="36"/>
  <c r="A82" i="36"/>
  <c r="B80" i="39"/>
  <c r="A81" i="39"/>
  <c r="B82" i="28" l="1"/>
  <c r="A84" i="35"/>
  <c r="B83" i="35"/>
  <c r="B83" i="34"/>
  <c r="A84" i="34"/>
  <c r="A84" i="31"/>
  <c r="B83" i="31"/>
  <c r="B82" i="29"/>
  <c r="A83" i="29"/>
  <c r="A85" i="33"/>
  <c r="B84" i="33"/>
  <c r="B81" i="40"/>
  <c r="A82" i="40"/>
  <c r="A83" i="36"/>
  <c r="B82" i="36"/>
  <c r="A82" i="39"/>
  <c r="B81" i="39"/>
  <c r="B83" i="28" l="1"/>
  <c r="B84" i="35"/>
  <c r="A85" i="35"/>
  <c r="A85" i="34"/>
  <c r="B84" i="34"/>
  <c r="A85" i="31"/>
  <c r="B84" i="31"/>
  <c r="A84" i="29"/>
  <c r="B83" i="29"/>
  <c r="A86" i="33"/>
  <c r="B85" i="33"/>
  <c r="A83" i="40"/>
  <c r="B82" i="40"/>
  <c r="A84" i="36"/>
  <c r="B83" i="36"/>
  <c r="A83" i="39"/>
  <c r="B82" i="39"/>
  <c r="B84" i="28" l="1"/>
  <c r="A86" i="35"/>
  <c r="B85" i="35"/>
  <c r="A86" i="34"/>
  <c r="B85" i="34"/>
  <c r="A86" i="31"/>
  <c r="B85" i="31"/>
  <c r="A85" i="29"/>
  <c r="B84" i="29"/>
  <c r="B86" i="33"/>
  <c r="A87" i="33"/>
  <c r="A84" i="40"/>
  <c r="B83" i="40"/>
  <c r="B84" i="36"/>
  <c r="A85" i="36"/>
  <c r="A84" i="39"/>
  <c r="B83" i="39"/>
  <c r="B85" i="28" l="1"/>
  <c r="A87" i="35"/>
  <c r="B86" i="35"/>
  <c r="A87" i="34"/>
  <c r="B86" i="34"/>
  <c r="A87" i="31"/>
  <c r="B86" i="31"/>
  <c r="A86" i="29"/>
  <c r="B85" i="29"/>
  <c r="B87" i="33"/>
  <c r="A88" i="33"/>
  <c r="A85" i="40"/>
  <c r="B84" i="40"/>
  <c r="B85" i="36"/>
  <c r="A86" i="36"/>
  <c r="B84" i="39"/>
  <c r="A85" i="39"/>
  <c r="B86" i="28" l="1"/>
  <c r="A88" i="35"/>
  <c r="B87" i="35"/>
  <c r="A88" i="34"/>
  <c r="B87" i="34"/>
  <c r="A88" i="31"/>
  <c r="B87" i="31"/>
  <c r="A87" i="29"/>
  <c r="B86" i="29"/>
  <c r="A89" i="33"/>
  <c r="B88" i="33"/>
  <c r="A86" i="40"/>
  <c r="B85" i="40"/>
  <c r="A87" i="36"/>
  <c r="B86" i="36"/>
  <c r="A86" i="39"/>
  <c r="B85" i="39"/>
  <c r="B87" i="28" l="1"/>
  <c r="A89" i="35"/>
  <c r="B88" i="35"/>
  <c r="B88" i="34"/>
  <c r="A89" i="34"/>
  <c r="A89" i="31"/>
  <c r="B88" i="31"/>
  <c r="A88" i="29"/>
  <c r="B87" i="29"/>
  <c r="A90" i="33"/>
  <c r="B89" i="33"/>
  <c r="A87" i="40"/>
  <c r="B86" i="40"/>
  <c r="A88" i="36"/>
  <c r="B87" i="36"/>
  <c r="A87" i="39"/>
  <c r="B86" i="39"/>
  <c r="B88" i="28" l="1"/>
  <c r="A90" i="35"/>
  <c r="B89" i="35"/>
  <c r="A90" i="34"/>
  <c r="B89" i="34"/>
  <c r="B89" i="31"/>
  <c r="A90" i="31"/>
  <c r="A89" i="29"/>
  <c r="B88" i="29"/>
  <c r="A91" i="33"/>
  <c r="B90" i="33"/>
  <c r="A88" i="40"/>
  <c r="B87" i="40"/>
  <c r="B88" i="36"/>
  <c r="A89" i="36"/>
  <c r="A88" i="39"/>
  <c r="B87" i="39"/>
  <c r="B89" i="28" l="1"/>
  <c r="A91" i="35"/>
  <c r="B90" i="35"/>
  <c r="A91" i="34"/>
  <c r="B90" i="34"/>
  <c r="A91" i="31"/>
  <c r="B90" i="31"/>
  <c r="A90" i="29"/>
  <c r="B89" i="29"/>
  <c r="B91" i="33"/>
  <c r="A92" i="33"/>
  <c r="A89" i="40"/>
  <c r="B88" i="40"/>
  <c r="B89" i="36"/>
  <c r="A90" i="36"/>
  <c r="B88" i="39"/>
  <c r="A89" i="39"/>
  <c r="B90" i="28" l="1"/>
  <c r="A92" i="35"/>
  <c r="B91" i="35"/>
  <c r="A92" i="34"/>
  <c r="B91" i="34"/>
  <c r="A92" i="31"/>
  <c r="B91" i="31"/>
  <c r="A91" i="29"/>
  <c r="B90" i="29"/>
  <c r="B92" i="33"/>
  <c r="A93" i="33"/>
  <c r="A90" i="40"/>
  <c r="B89" i="40"/>
  <c r="A91" i="36"/>
  <c r="B90" i="36"/>
  <c r="A90" i="39"/>
  <c r="B89" i="39"/>
  <c r="B91" i="28" l="1"/>
  <c r="A93" i="35"/>
  <c r="B92" i="35"/>
  <c r="A93" i="34"/>
  <c r="B92" i="34"/>
  <c r="A93" i="31"/>
  <c r="B92" i="31"/>
  <c r="A92" i="29"/>
  <c r="B91" i="29"/>
  <c r="B93" i="33"/>
  <c r="A94" i="33"/>
  <c r="A91" i="40"/>
  <c r="B90" i="40"/>
  <c r="A92" i="36"/>
  <c r="B91" i="36"/>
  <c r="A91" i="39"/>
  <c r="B90" i="39"/>
  <c r="B92" i="28" l="1"/>
  <c r="A94" i="35"/>
  <c r="B93" i="35"/>
  <c r="A94" i="34"/>
  <c r="B93" i="34"/>
  <c r="A94" i="31"/>
  <c r="B93" i="31"/>
  <c r="A93" i="29"/>
  <c r="B92" i="29"/>
  <c r="A95" i="33"/>
  <c r="B94" i="33"/>
  <c r="A92" i="40"/>
  <c r="B91" i="40"/>
  <c r="B92" i="36"/>
  <c r="A93" i="36"/>
  <c r="A92" i="39"/>
  <c r="B91" i="39"/>
  <c r="B93" i="28" l="1"/>
  <c r="B94" i="35"/>
  <c r="A95" i="35"/>
  <c r="B94" i="34"/>
  <c r="A95" i="34"/>
  <c r="B94" i="31"/>
  <c r="A95" i="31"/>
  <c r="A94" i="29"/>
  <c r="B93" i="29"/>
  <c r="A96" i="33"/>
  <c r="B95" i="33"/>
  <c r="B92" i="40"/>
  <c r="A93" i="40"/>
  <c r="B93" i="36"/>
  <c r="A94" i="36"/>
  <c r="B92" i="39"/>
  <c r="A93" i="39"/>
  <c r="B94" i="28" l="1"/>
  <c r="A96" i="35"/>
  <c r="B95" i="35"/>
  <c r="B95" i="34"/>
  <c r="A96" i="34"/>
  <c r="A96" i="31"/>
  <c r="B95" i="31"/>
  <c r="A95" i="29"/>
  <c r="B94" i="29"/>
  <c r="A97" i="33"/>
  <c r="B96" i="33"/>
  <c r="A94" i="40"/>
  <c r="B93" i="40"/>
  <c r="B94" i="36"/>
  <c r="A95" i="36"/>
  <c r="A94" i="39"/>
  <c r="B93" i="39"/>
  <c r="B95" i="28" l="1"/>
  <c r="A97" i="35"/>
  <c r="B96" i="35"/>
  <c r="A97" i="34"/>
  <c r="B96" i="34"/>
  <c r="A97" i="31"/>
  <c r="B96" i="31"/>
  <c r="A96" i="29"/>
  <c r="B95" i="29"/>
  <c r="A98" i="33"/>
  <c r="B97" i="33"/>
  <c r="A95" i="40"/>
  <c r="B94" i="40"/>
  <c r="A96" i="36"/>
  <c r="B95" i="36"/>
  <c r="A95" i="39"/>
  <c r="B94" i="39"/>
  <c r="B96" i="28" l="1"/>
  <c r="A98" i="35"/>
  <c r="B97" i="35"/>
  <c r="A98" i="34"/>
  <c r="B97" i="34"/>
  <c r="A98" i="31"/>
  <c r="B97" i="31"/>
  <c r="A97" i="29"/>
  <c r="B96" i="29"/>
  <c r="B98" i="33"/>
  <c r="A99" i="33"/>
  <c r="A96" i="40"/>
  <c r="B95" i="40"/>
  <c r="B96" i="36"/>
  <c r="A97" i="36"/>
  <c r="A96" i="39"/>
  <c r="B95" i="39"/>
  <c r="B97" i="28" l="1"/>
  <c r="A99" i="35"/>
  <c r="B98" i="35"/>
  <c r="A99" i="34"/>
  <c r="B98" i="34"/>
  <c r="A99" i="31"/>
  <c r="B98" i="31"/>
  <c r="A98" i="29"/>
  <c r="B97" i="29"/>
  <c r="B99" i="33"/>
  <c r="A100" i="33"/>
  <c r="A97" i="40"/>
  <c r="B96" i="40"/>
  <c r="B97" i="36"/>
  <c r="A98" i="36"/>
  <c r="B96" i="39"/>
  <c r="A97" i="39"/>
  <c r="B98" i="28" l="1"/>
  <c r="B99" i="35"/>
  <c r="A100" i="35"/>
  <c r="A100" i="34"/>
  <c r="B99" i="34"/>
  <c r="A100" i="31"/>
  <c r="B99" i="31"/>
  <c r="A99" i="29"/>
  <c r="B98" i="29"/>
  <c r="A101" i="33"/>
  <c r="B100" i="33"/>
  <c r="A98" i="40"/>
  <c r="B97" i="40"/>
  <c r="A99" i="36"/>
  <c r="B98" i="36"/>
  <c r="A98" i="39"/>
  <c r="B97" i="39"/>
  <c r="B99" i="28" l="1"/>
  <c r="A101" i="35"/>
  <c r="B100" i="35"/>
  <c r="B100" i="34"/>
  <c r="A101" i="34"/>
  <c r="A101" i="31"/>
  <c r="B100" i="31"/>
  <c r="A100" i="29"/>
  <c r="B99" i="29"/>
  <c r="A102" i="33"/>
  <c r="B101" i="33"/>
  <c r="A99" i="40"/>
  <c r="B98" i="40"/>
  <c r="A100" i="36"/>
  <c r="B99" i="36"/>
  <c r="A99" i="39"/>
  <c r="B98" i="39"/>
  <c r="B100" i="28" l="1"/>
  <c r="A102" i="35"/>
  <c r="B101" i="35"/>
  <c r="B101" i="34"/>
  <c r="A102" i="34"/>
  <c r="B101" i="31"/>
  <c r="A102" i="31"/>
  <c r="A101" i="29"/>
  <c r="B100" i="29"/>
  <c r="A103" i="33"/>
  <c r="B102" i="33"/>
  <c r="A100" i="40"/>
  <c r="B99" i="40"/>
  <c r="B100" i="36"/>
  <c r="A101" i="36"/>
  <c r="A100" i="39"/>
  <c r="B99" i="39"/>
  <c r="B101" i="28" l="1"/>
  <c r="B102" i="28"/>
  <c r="B102" i="35"/>
  <c r="A103" i="34"/>
  <c r="B102" i="34"/>
  <c r="A103" i="31"/>
  <c r="B102" i="31"/>
  <c r="A102" i="29"/>
  <c r="B101" i="29"/>
  <c r="A104" i="33"/>
  <c r="B103" i="33"/>
  <c r="A101" i="40"/>
  <c r="B100" i="40"/>
  <c r="B101" i="36"/>
  <c r="A102" i="36"/>
  <c r="B100" i="39"/>
  <c r="A101" i="39"/>
  <c r="A104" i="34" l="1"/>
  <c r="B103" i="34"/>
  <c r="A104" i="31"/>
  <c r="B103" i="31"/>
  <c r="B102" i="29"/>
  <c r="A103" i="29"/>
  <c r="B104" i="33"/>
  <c r="A105" i="33"/>
  <c r="A102" i="40"/>
  <c r="B101" i="40"/>
  <c r="A103" i="36"/>
  <c r="B102" i="36"/>
  <c r="A102" i="39"/>
  <c r="B101" i="39"/>
  <c r="A105" i="34" l="1"/>
  <c r="B104" i="34"/>
  <c r="B104" i="31"/>
  <c r="A105" i="31"/>
  <c r="A104" i="29"/>
  <c r="B103" i="29"/>
  <c r="A106" i="33"/>
  <c r="B105" i="33"/>
  <c r="B102" i="40"/>
  <c r="A103" i="40"/>
  <c r="A104" i="36"/>
  <c r="B103" i="36"/>
  <c r="A103" i="39"/>
  <c r="B102" i="39"/>
  <c r="A106" i="34" l="1"/>
  <c r="B105" i="34"/>
  <c r="A106" i="31"/>
  <c r="B105" i="31"/>
  <c r="A105" i="29"/>
  <c r="B104" i="29"/>
  <c r="B106" i="33"/>
  <c r="A107" i="33"/>
  <c r="A104" i="40"/>
  <c r="B103" i="40"/>
  <c r="B104" i="36"/>
  <c r="A105" i="36"/>
  <c r="A104" i="39"/>
  <c r="B103" i="39"/>
  <c r="B106" i="34" l="1"/>
  <c r="A107" i="34"/>
  <c r="A107" i="31"/>
  <c r="B106" i="31"/>
  <c r="B105" i="29"/>
  <c r="A106" i="29"/>
  <c r="B107" i="33"/>
  <c r="A108" i="33"/>
  <c r="A105" i="40"/>
  <c r="B104" i="40"/>
  <c r="B105" i="36"/>
  <c r="A106" i="36"/>
  <c r="B104" i="39"/>
  <c r="A105" i="39"/>
  <c r="B107" i="34" l="1"/>
  <c r="A108" i="34"/>
  <c r="A108" i="31"/>
  <c r="B107" i="31"/>
  <c r="A107" i="29"/>
  <c r="B106" i="29"/>
  <c r="A109" i="33"/>
  <c r="B108" i="33"/>
  <c r="A106" i="40"/>
  <c r="B105" i="40"/>
  <c r="B106" i="36"/>
  <c r="A107" i="36"/>
  <c r="A106" i="39"/>
  <c r="B105" i="39"/>
  <c r="B108" i="34" l="1"/>
  <c r="A109" i="34"/>
  <c r="A109" i="31"/>
  <c r="B108" i="31"/>
  <c r="A108" i="29"/>
  <c r="B107" i="29"/>
  <c r="B109" i="33"/>
  <c r="A110" i="33"/>
  <c r="A107" i="40"/>
  <c r="B106" i="40"/>
  <c r="A108" i="36"/>
  <c r="B107" i="36"/>
  <c r="A107" i="39"/>
  <c r="B106" i="39"/>
  <c r="A110" i="34" l="1"/>
  <c r="B109" i="34"/>
  <c r="A110" i="31"/>
  <c r="B109" i="31"/>
  <c r="A109" i="29"/>
  <c r="B108" i="29"/>
  <c r="B110" i="33"/>
  <c r="A111" i="33"/>
  <c r="A108" i="40"/>
  <c r="B107" i="40"/>
  <c r="B108" i="36"/>
  <c r="A109" i="36"/>
  <c r="A108" i="39"/>
  <c r="B107" i="39"/>
  <c r="A111" i="34" l="1"/>
  <c r="B110" i="34"/>
  <c r="A111" i="31"/>
  <c r="B110" i="31"/>
  <c r="A110" i="29"/>
  <c r="B109" i="29"/>
  <c r="B111" i="33"/>
  <c r="A112" i="33"/>
  <c r="A109" i="40"/>
  <c r="B108" i="40"/>
  <c r="B109" i="36"/>
  <c r="A110" i="36"/>
  <c r="B108" i="39"/>
  <c r="A109" i="39"/>
  <c r="A112" i="34" l="1"/>
  <c r="B111" i="34"/>
  <c r="A112" i="31"/>
  <c r="B111" i="31"/>
  <c r="A111" i="29"/>
  <c r="B110" i="29"/>
  <c r="A113" i="33"/>
  <c r="B112" i="33"/>
  <c r="A110" i="40"/>
  <c r="B109" i="40"/>
  <c r="A111" i="36"/>
  <c r="B110" i="36"/>
  <c r="A110" i="39"/>
  <c r="B109" i="39"/>
  <c r="B112" i="34" l="1"/>
  <c r="A113" i="34"/>
  <c r="B112" i="31"/>
  <c r="A113" i="31"/>
  <c r="A112" i="29"/>
  <c r="B111" i="29"/>
  <c r="A114" i="33"/>
  <c r="B113" i="33"/>
  <c r="A111" i="40"/>
  <c r="B110" i="40"/>
  <c r="A112" i="36"/>
  <c r="B111" i="36"/>
  <c r="A111" i="39"/>
  <c r="B110" i="39"/>
  <c r="B113" i="34" l="1"/>
  <c r="A114" i="34"/>
  <c r="B113" i="31"/>
  <c r="A114" i="31"/>
  <c r="B112" i="29"/>
  <c r="A113" i="29"/>
  <c r="A115" i="33"/>
  <c r="B114" i="33"/>
  <c r="A112" i="40"/>
  <c r="B111" i="40"/>
  <c r="B112" i="36"/>
  <c r="A113" i="36"/>
  <c r="A112" i="39"/>
  <c r="B111" i="39"/>
  <c r="A115" i="34" l="1"/>
  <c r="B114" i="34"/>
  <c r="A115" i="31"/>
  <c r="B114" i="31"/>
  <c r="A114" i="29"/>
  <c r="B113" i="29"/>
  <c r="A116" i="33"/>
  <c r="B115" i="33"/>
  <c r="A113" i="40"/>
  <c r="B112" i="40"/>
  <c r="B113" i="36"/>
  <c r="A114" i="36"/>
  <c r="B112" i="39"/>
  <c r="A113" i="39"/>
  <c r="A116" i="34" l="1"/>
  <c r="B115" i="34"/>
  <c r="A116" i="31"/>
  <c r="B115" i="31"/>
  <c r="A115" i="29"/>
  <c r="B114" i="29"/>
  <c r="B116" i="33"/>
  <c r="A117" i="33"/>
  <c r="A114" i="40"/>
  <c r="B113" i="40"/>
  <c r="A115" i="36"/>
  <c r="B114" i="36"/>
  <c r="A114" i="39"/>
  <c r="B113" i="39"/>
  <c r="A117" i="34" l="1"/>
  <c r="B116" i="34"/>
  <c r="B116" i="31"/>
  <c r="A117" i="31"/>
  <c r="A116" i="29"/>
  <c r="B115" i="29"/>
  <c r="A118" i="33"/>
  <c r="B117" i="33"/>
  <c r="A115" i="40"/>
  <c r="B114" i="40"/>
  <c r="A116" i="36"/>
  <c r="B115" i="36"/>
  <c r="A115" i="39"/>
  <c r="B114" i="39"/>
  <c r="A118" i="34" l="1"/>
  <c r="B117" i="34"/>
  <c r="A118" i="31"/>
  <c r="B117" i="31"/>
  <c r="B116" i="29"/>
  <c r="A117" i="29"/>
  <c r="A119" i="33"/>
  <c r="B118" i="33"/>
  <c r="A116" i="40"/>
  <c r="B115" i="40"/>
  <c r="B116" i="36"/>
  <c r="A117" i="36"/>
  <c r="A116" i="39"/>
  <c r="B115" i="39"/>
  <c r="B118" i="34" l="1"/>
  <c r="A119" i="34"/>
  <c r="A119" i="31"/>
  <c r="B118" i="31"/>
  <c r="A118" i="29"/>
  <c r="B117" i="29"/>
  <c r="A120" i="33"/>
  <c r="B119" i="33"/>
  <c r="A117" i="40"/>
  <c r="B116" i="40"/>
  <c r="B117" i="36"/>
  <c r="A118" i="36"/>
  <c r="B116" i="39"/>
  <c r="A117" i="39"/>
  <c r="B119" i="34" l="1"/>
  <c r="A120" i="34"/>
  <c r="A120" i="31"/>
  <c r="B119" i="31"/>
  <c r="A119" i="29"/>
  <c r="B118" i="29"/>
  <c r="A121" i="33"/>
  <c r="B120" i="33"/>
  <c r="A118" i="40"/>
  <c r="B117" i="40"/>
  <c r="A119" i="36"/>
  <c r="B118" i="36"/>
  <c r="A118" i="39"/>
  <c r="B117" i="39"/>
  <c r="A121" i="34" l="1"/>
  <c r="B120" i="34"/>
  <c r="A121" i="31"/>
  <c r="B120" i="31"/>
  <c r="A120" i="29"/>
  <c r="B119" i="29"/>
  <c r="B121" i="33"/>
  <c r="A122" i="33"/>
  <c r="A119" i="40"/>
  <c r="B118" i="40"/>
  <c r="A120" i="36"/>
  <c r="B119" i="36"/>
  <c r="A119" i="39"/>
  <c r="B118" i="39"/>
  <c r="A122" i="34" l="1"/>
  <c r="B121" i="34"/>
  <c r="A122" i="31"/>
  <c r="B121" i="31"/>
  <c r="A121" i="29"/>
  <c r="B120" i="29"/>
  <c r="B122" i="33"/>
  <c r="A123" i="33"/>
  <c r="A120" i="40"/>
  <c r="B119" i="40"/>
  <c r="B120" i="36"/>
  <c r="A121" i="36"/>
  <c r="A120" i="39"/>
  <c r="B119" i="39"/>
  <c r="A123" i="34" l="1"/>
  <c r="B122" i="34"/>
  <c r="B122" i="31"/>
  <c r="A123" i="31"/>
  <c r="A122" i="29"/>
  <c r="B121" i="29"/>
  <c r="B123" i="33"/>
  <c r="A124" i="33"/>
  <c r="A121" i="40"/>
  <c r="B120" i="40"/>
  <c r="B121" i="36"/>
  <c r="A122" i="36"/>
  <c r="B120" i="39"/>
  <c r="A121" i="39"/>
  <c r="A124" i="34" l="1"/>
  <c r="B123" i="34"/>
  <c r="A124" i="31"/>
  <c r="B123" i="31"/>
  <c r="B122" i="29"/>
  <c r="A123" i="29"/>
  <c r="A125" i="33"/>
  <c r="B124" i="33"/>
  <c r="A122" i="40"/>
  <c r="B121" i="40"/>
  <c r="A123" i="36"/>
  <c r="B122" i="36"/>
  <c r="A122" i="39"/>
  <c r="B121" i="39"/>
  <c r="B124" i="34" l="1"/>
  <c r="A125" i="34"/>
  <c r="A125" i="31"/>
  <c r="B124" i="31"/>
  <c r="A124" i="29"/>
  <c r="B123" i="29"/>
  <c r="A126" i="33"/>
  <c r="B125" i="33"/>
  <c r="A123" i="40"/>
  <c r="B122" i="40"/>
  <c r="A124" i="36"/>
  <c r="B123" i="36"/>
  <c r="A123" i="39"/>
  <c r="B122" i="39"/>
  <c r="B125" i="34" l="1"/>
  <c r="A126" i="34"/>
  <c r="B125" i="31"/>
  <c r="A126" i="31"/>
  <c r="A125" i="29"/>
  <c r="B124" i="29"/>
  <c r="A127" i="33"/>
  <c r="B126" i="33"/>
  <c r="A124" i="40"/>
  <c r="B123" i="40"/>
  <c r="B124" i="36"/>
  <c r="A125" i="36"/>
  <c r="A124" i="39"/>
  <c r="B123" i="39"/>
  <c r="A127" i="34" l="1"/>
  <c r="B126" i="34"/>
  <c r="A127" i="31"/>
  <c r="B126" i="31"/>
  <c r="A126" i="29"/>
  <c r="B125" i="29"/>
  <c r="B127" i="33"/>
  <c r="B124" i="40"/>
  <c r="A125" i="40"/>
  <c r="B125" i="36"/>
  <c r="A126" i="36"/>
  <c r="B124" i="39"/>
  <c r="A125" i="39"/>
  <c r="A128" i="34" l="1"/>
  <c r="B127" i="34"/>
  <c r="A128" i="31"/>
  <c r="B127" i="31"/>
  <c r="A127" i="29"/>
  <c r="B126" i="29"/>
  <c r="A126" i="40"/>
  <c r="B125" i="40"/>
  <c r="A127" i="36"/>
  <c r="B126" i="36"/>
  <c r="A126" i="39"/>
  <c r="B125" i="39"/>
  <c r="A129" i="34" l="1"/>
  <c r="B128" i="34"/>
  <c r="A129" i="31"/>
  <c r="B128" i="31"/>
  <c r="A128" i="29"/>
  <c r="B127" i="29"/>
  <c r="B129" i="33"/>
  <c r="A127" i="40"/>
  <c r="B126" i="40"/>
  <c r="A128" i="36"/>
  <c r="B127" i="36"/>
  <c r="A127" i="39"/>
  <c r="B126" i="39"/>
  <c r="A130" i="34" l="1"/>
  <c r="B129" i="34"/>
  <c r="A130" i="31"/>
  <c r="B129" i="31"/>
  <c r="A129" i="29"/>
  <c r="B128" i="29"/>
  <c r="B130" i="33"/>
  <c r="A128" i="40"/>
  <c r="B127" i="40"/>
  <c r="B128" i="36"/>
  <c r="A129" i="36"/>
  <c r="A128" i="39"/>
  <c r="B127" i="39"/>
  <c r="B130" i="34" l="1"/>
  <c r="A131" i="34"/>
  <c r="B130" i="31"/>
  <c r="A131" i="31"/>
  <c r="B129" i="29"/>
  <c r="A130" i="29"/>
  <c r="B131" i="33"/>
  <c r="A137" i="40"/>
  <c r="B128" i="40"/>
  <c r="B129" i="36"/>
  <c r="A130" i="36"/>
  <c r="B128" i="39"/>
  <c r="A129" i="39"/>
  <c r="B131" i="34" l="1"/>
  <c r="A132" i="34"/>
  <c r="B131" i="31"/>
  <c r="A132" i="31"/>
  <c r="A131" i="29"/>
  <c r="B130" i="29"/>
  <c r="B132" i="33"/>
  <c r="A138" i="40"/>
  <c r="B137" i="40"/>
  <c r="A131" i="36"/>
  <c r="B130" i="36"/>
  <c r="A130" i="39"/>
  <c r="B129" i="39"/>
  <c r="A133" i="34" l="1"/>
  <c r="B132" i="34"/>
  <c r="A133" i="31"/>
  <c r="B132" i="31"/>
  <c r="A132" i="29"/>
  <c r="B131" i="29"/>
  <c r="B133" i="33"/>
  <c r="A139" i="40"/>
  <c r="B138" i="40"/>
  <c r="A132" i="36"/>
  <c r="B131" i="36"/>
  <c r="A131" i="39"/>
  <c r="B130" i="39"/>
  <c r="A134" i="34" l="1"/>
  <c r="B133" i="34"/>
  <c r="A134" i="31"/>
  <c r="B133" i="31"/>
  <c r="A133" i="29"/>
  <c r="B132" i="29"/>
  <c r="B134" i="33"/>
  <c r="A140" i="40"/>
  <c r="B139" i="40"/>
  <c r="B132" i="36"/>
  <c r="A133" i="36"/>
  <c r="A132" i="39"/>
  <c r="B131" i="39"/>
  <c r="A135" i="34" l="1"/>
  <c r="B134" i="34"/>
  <c r="A135" i="31"/>
  <c r="B134" i="31"/>
  <c r="A134" i="29"/>
  <c r="B133" i="29"/>
  <c r="B135" i="33"/>
  <c r="A141" i="40"/>
  <c r="B140" i="40"/>
  <c r="B133" i="36"/>
  <c r="A134" i="36"/>
  <c r="B132" i="39"/>
  <c r="A133" i="39"/>
  <c r="A136" i="34" l="1"/>
  <c r="B135" i="34"/>
  <c r="A136" i="31"/>
  <c r="B135" i="31"/>
  <c r="A135" i="29"/>
  <c r="B134" i="29"/>
  <c r="B136" i="33"/>
  <c r="A142" i="40"/>
  <c r="B141" i="40"/>
  <c r="A135" i="36"/>
  <c r="B134" i="36"/>
  <c r="A134" i="39"/>
  <c r="B133" i="39"/>
  <c r="B136" i="34" l="1"/>
  <c r="A137" i="34"/>
  <c r="A137" i="31"/>
  <c r="B136" i="31"/>
  <c r="A136" i="29"/>
  <c r="B135" i="29"/>
  <c r="B137" i="33"/>
  <c r="A143" i="40"/>
  <c r="B142" i="40"/>
  <c r="A136" i="36"/>
  <c r="B135" i="36"/>
  <c r="A135" i="39"/>
  <c r="B134" i="39"/>
  <c r="B137" i="34" l="1"/>
  <c r="A138" i="34"/>
  <c r="A138" i="31"/>
  <c r="B137" i="31"/>
  <c r="A137" i="29"/>
  <c r="B136" i="29"/>
  <c r="B138" i="33"/>
  <c r="A144" i="40"/>
  <c r="B143" i="40"/>
  <c r="B136" i="36"/>
  <c r="A137" i="36"/>
  <c r="A136" i="39"/>
  <c r="B135" i="39"/>
  <c r="A139" i="34" l="1"/>
  <c r="B138" i="34"/>
  <c r="A139" i="31"/>
  <c r="B138" i="31"/>
  <c r="A138" i="29"/>
  <c r="B137" i="29"/>
  <c r="B139" i="33"/>
  <c r="A145" i="40"/>
  <c r="B144" i="40"/>
  <c r="B137" i="36"/>
  <c r="A138" i="36"/>
  <c r="B136" i="39"/>
  <c r="A137" i="39"/>
  <c r="A140" i="34" l="1"/>
  <c r="B139" i="34"/>
  <c r="A140" i="31"/>
  <c r="B139" i="31"/>
  <c r="A139" i="29"/>
  <c r="B138" i="29"/>
  <c r="B140" i="33"/>
  <c r="A146" i="40"/>
  <c r="B145" i="40"/>
  <c r="B138" i="36"/>
  <c r="A139" i="36"/>
  <c r="A138" i="39"/>
  <c r="B137" i="39"/>
  <c r="A141" i="34" l="1"/>
  <c r="B140" i="34"/>
  <c r="B140" i="31"/>
  <c r="A141" i="31"/>
  <c r="A140" i="29"/>
  <c r="B139" i="29"/>
  <c r="B141" i="33"/>
  <c r="A147" i="40"/>
  <c r="B146" i="40"/>
  <c r="A140" i="36"/>
  <c r="B139" i="36"/>
  <c r="A139" i="39"/>
  <c r="B138" i="39"/>
  <c r="A142" i="34" l="1"/>
  <c r="B141" i="34"/>
  <c r="A142" i="31"/>
  <c r="B141" i="31"/>
  <c r="A141" i="29"/>
  <c r="B140" i="29"/>
  <c r="B142" i="33"/>
  <c r="A148" i="40"/>
  <c r="B147" i="40"/>
  <c r="B140" i="36"/>
  <c r="A141" i="36"/>
  <c r="A140" i="39"/>
  <c r="B139" i="39"/>
  <c r="B142" i="34" l="1"/>
  <c r="A143" i="34"/>
  <c r="A143" i="31"/>
  <c r="B142" i="31"/>
  <c r="A142" i="29"/>
  <c r="B141" i="29"/>
  <c r="B143" i="33"/>
  <c r="A149" i="40"/>
  <c r="B148" i="40"/>
  <c r="B141" i="36"/>
  <c r="A142" i="36"/>
  <c r="B140" i="39"/>
  <c r="A141" i="39"/>
  <c r="B143" i="34" l="1"/>
  <c r="A144" i="34"/>
  <c r="A144" i="31"/>
  <c r="B143" i="31"/>
  <c r="B142" i="29"/>
  <c r="A143" i="29"/>
  <c r="B144" i="33"/>
  <c r="A150" i="40"/>
  <c r="B149" i="40"/>
  <c r="A143" i="36"/>
  <c r="B142" i="36"/>
  <c r="A142" i="39"/>
  <c r="B141" i="39"/>
  <c r="A145" i="34" l="1"/>
  <c r="B144" i="34"/>
  <c r="A145" i="31"/>
  <c r="B144" i="31"/>
  <c r="A144" i="29"/>
  <c r="B143" i="29"/>
  <c r="B145" i="33"/>
  <c r="A151" i="40"/>
  <c r="B150" i="40"/>
  <c r="A144" i="36"/>
  <c r="B143" i="36"/>
  <c r="A143" i="39"/>
  <c r="B142" i="39"/>
  <c r="A146" i="34" l="1"/>
  <c r="B145" i="34"/>
  <c r="A146" i="31"/>
  <c r="B145" i="31"/>
  <c r="A145" i="29"/>
  <c r="B144" i="29"/>
  <c r="B146" i="33"/>
  <c r="A152" i="40"/>
  <c r="B151" i="40"/>
  <c r="B144" i="36"/>
  <c r="A145" i="36"/>
  <c r="A144" i="39"/>
  <c r="B143" i="39"/>
  <c r="A147" i="34" l="1"/>
  <c r="B146" i="34"/>
  <c r="A147" i="31"/>
  <c r="B146" i="31"/>
  <c r="A146" i="29"/>
  <c r="B145" i="29"/>
  <c r="B147" i="33"/>
  <c r="A153" i="40"/>
  <c r="B152" i="40"/>
  <c r="B145" i="36"/>
  <c r="A146" i="36"/>
  <c r="B144" i="39"/>
  <c r="A145" i="39"/>
  <c r="A148" i="34" l="1"/>
  <c r="B147" i="34"/>
  <c r="A148" i="31"/>
  <c r="B147" i="31"/>
  <c r="A147" i="29"/>
  <c r="B146" i="29"/>
  <c r="B148" i="33"/>
  <c r="A154" i="40"/>
  <c r="B153" i="40"/>
  <c r="B146" i="36"/>
  <c r="A147" i="36"/>
  <c r="A146" i="39"/>
  <c r="B145" i="39"/>
  <c r="B148" i="34" l="1"/>
  <c r="A149" i="34"/>
  <c r="A149" i="31"/>
  <c r="B148" i="31"/>
  <c r="A148" i="29"/>
  <c r="B147" i="29"/>
  <c r="B149" i="33"/>
  <c r="A155" i="40"/>
  <c r="B154" i="40"/>
  <c r="A148" i="36"/>
  <c r="B147" i="36"/>
  <c r="A147" i="39"/>
  <c r="B146" i="39"/>
  <c r="B149" i="34" l="1"/>
  <c r="A150" i="34"/>
  <c r="B149" i="31"/>
  <c r="A150" i="31"/>
  <c r="A149" i="29"/>
  <c r="B148" i="29"/>
  <c r="B150" i="33"/>
  <c r="A156" i="40"/>
  <c r="B155" i="40"/>
  <c r="B148" i="36"/>
  <c r="A149" i="36"/>
  <c r="A148" i="39"/>
  <c r="A149" i="39" s="1"/>
  <c r="B147" i="39"/>
  <c r="A151" i="34" l="1"/>
  <c r="B150" i="34"/>
  <c r="A151" i="31"/>
  <c r="B150" i="31"/>
  <c r="A150" i="29"/>
  <c r="B149" i="29"/>
  <c r="B151" i="33"/>
  <c r="A157" i="40"/>
  <c r="B156" i="40"/>
  <c r="B149" i="36"/>
  <c r="A150" i="36"/>
  <c r="B149" i="39"/>
  <c r="A150" i="39"/>
  <c r="B148" i="39"/>
  <c r="A152" i="34" l="1"/>
  <c r="B151" i="34"/>
  <c r="A152" i="31"/>
  <c r="B151" i="31"/>
  <c r="A151" i="29"/>
  <c r="B150" i="29"/>
  <c r="B152" i="33"/>
  <c r="B157" i="40"/>
  <c r="A158" i="40"/>
  <c r="A151" i="36"/>
  <c r="B150" i="36"/>
  <c r="B150" i="39"/>
  <c r="A151" i="39"/>
  <c r="B151" i="39" s="1"/>
  <c r="A153" i="34" l="1"/>
  <c r="B152" i="34"/>
  <c r="B152" i="31"/>
  <c r="A153" i="31"/>
  <c r="A152" i="29"/>
  <c r="B151" i="29"/>
  <c r="B153" i="33"/>
  <c r="A159" i="40"/>
  <c r="B158" i="40"/>
  <c r="B151" i="36"/>
  <c r="A152" i="39"/>
  <c r="B153" i="34" l="1"/>
  <c r="A154" i="31"/>
  <c r="B153" i="31"/>
  <c r="B152" i="29"/>
  <c r="A153" i="29"/>
  <c r="B154" i="33"/>
  <c r="A160" i="40"/>
  <c r="B159" i="40"/>
  <c r="B152" i="39"/>
  <c r="A153" i="39"/>
  <c r="A155" i="31" l="1"/>
  <c r="B154" i="31"/>
  <c r="A154" i="29"/>
  <c r="B153" i="29"/>
  <c r="B155" i="33"/>
  <c r="A161" i="40"/>
  <c r="B160" i="40"/>
  <c r="B153" i="36"/>
  <c r="A154" i="39"/>
  <c r="B153" i="39"/>
  <c r="B155" i="34" l="1"/>
  <c r="B155" i="31"/>
  <c r="A156" i="31"/>
  <c r="A155" i="29"/>
  <c r="B154" i="29"/>
  <c r="B156" i="33"/>
  <c r="A162" i="40"/>
  <c r="B161" i="40"/>
  <c r="B154" i="36"/>
  <c r="A155" i="39"/>
  <c r="B154" i="39"/>
  <c r="B156" i="34" l="1"/>
  <c r="A157" i="31"/>
  <c r="B156" i="31"/>
  <c r="A156" i="29"/>
  <c r="B155" i="29"/>
  <c r="B157" i="33"/>
  <c r="A163" i="40"/>
  <c r="B162" i="40"/>
  <c r="B155" i="36"/>
  <c r="A156" i="39"/>
  <c r="B155" i="39"/>
  <c r="B157" i="34" l="1"/>
  <c r="A158" i="31"/>
  <c r="B157" i="31"/>
  <c r="B156" i="29"/>
  <c r="A157" i="29"/>
  <c r="B158" i="33"/>
  <c r="A164" i="40"/>
  <c r="B163" i="40"/>
  <c r="B156" i="36"/>
  <c r="B156" i="39"/>
  <c r="A157" i="39"/>
  <c r="B158" i="34" l="1"/>
  <c r="A159" i="31"/>
  <c r="B158" i="31"/>
  <c r="A158" i="29"/>
  <c r="B157" i="29"/>
  <c r="B159" i="33"/>
  <c r="B164" i="40"/>
  <c r="A165" i="40"/>
  <c r="B157" i="36"/>
  <c r="B157" i="39"/>
  <c r="A158" i="39"/>
  <c r="B159" i="34" l="1"/>
  <c r="A160" i="31"/>
  <c r="A161" i="31" s="1"/>
  <c r="B159" i="31"/>
  <c r="A159" i="29"/>
  <c r="B158" i="29"/>
  <c r="B161" i="33"/>
  <c r="A166" i="40"/>
  <c r="B165" i="40"/>
  <c r="B159" i="36"/>
  <c r="B158" i="36"/>
  <c r="A159" i="39"/>
  <c r="B158" i="39"/>
  <c r="B161" i="34" l="1"/>
  <c r="B161" i="31"/>
  <c r="A162" i="31"/>
  <c r="A160" i="29"/>
  <c r="A161" i="29" s="1"/>
  <c r="B159" i="29"/>
  <c r="B162" i="33"/>
  <c r="A167" i="40"/>
  <c r="B166" i="40"/>
  <c r="A160" i="39"/>
  <c r="B159" i="39"/>
  <c r="B162" i="34" l="1"/>
  <c r="A163" i="31"/>
  <c r="B162" i="31"/>
  <c r="A162" i="29"/>
  <c r="B162" i="29" s="1"/>
  <c r="B161" i="29"/>
  <c r="B163" i="33"/>
  <c r="B167" i="40"/>
  <c r="A168" i="40"/>
  <c r="A169" i="40" s="1"/>
  <c r="B160" i="39"/>
  <c r="A161" i="39"/>
  <c r="B163" i="34" l="1"/>
  <c r="A164" i="31"/>
  <c r="B163" i="31"/>
  <c r="A163" i="29"/>
  <c r="B163" i="29" s="1"/>
  <c r="B164" i="33"/>
  <c r="A170" i="40"/>
  <c r="B169" i="40"/>
  <c r="A162" i="39"/>
  <c r="B161" i="39"/>
  <c r="B164" i="34" l="1"/>
  <c r="B164" i="31"/>
  <c r="A165" i="31"/>
  <c r="A164" i="29"/>
  <c r="B164" i="29" s="1"/>
  <c r="A171" i="40"/>
  <c r="B170" i="40"/>
  <c r="A163" i="39"/>
  <c r="B162" i="39"/>
  <c r="B165" i="34" l="1"/>
  <c r="A166" i="31"/>
  <c r="B165" i="31"/>
  <c r="A165" i="29"/>
  <c r="B171" i="40"/>
  <c r="A172" i="40"/>
  <c r="A164" i="39"/>
  <c r="B164" i="39" s="1"/>
  <c r="B163" i="39"/>
  <c r="A166" i="29" l="1"/>
  <c r="B165" i="29"/>
  <c r="B166" i="34"/>
  <c r="A167" i="31"/>
  <c r="B166" i="31"/>
  <c r="A173" i="40"/>
  <c r="B172" i="40"/>
  <c r="I122" i="40"/>
  <c r="L122" i="40"/>
  <c r="A174" i="40" l="1"/>
  <c r="B173" i="40"/>
  <c r="A167" i="29"/>
  <c r="B166" i="29"/>
  <c r="B167" i="34"/>
  <c r="A168" i="31"/>
  <c r="B167" i="31"/>
  <c r="A11" i="37"/>
  <c r="B10" i="37"/>
  <c r="L120" i="40"/>
  <c r="I120" i="40"/>
  <c r="L123" i="40"/>
  <c r="I123" i="40"/>
  <c r="A168" i="29" l="1"/>
  <c r="B167" i="29"/>
  <c r="N123" i="40"/>
  <c r="A175" i="40"/>
  <c r="B174" i="40"/>
  <c r="B168" i="34"/>
  <c r="A169" i="31"/>
  <c r="B168" i="31"/>
  <c r="A12" i="37"/>
  <c r="B11" i="37"/>
  <c r="N120" i="40"/>
  <c r="L126" i="37"/>
  <c r="I126" i="37"/>
  <c r="L110" i="37"/>
  <c r="I110" i="37"/>
  <c r="I150" i="39"/>
  <c r="N150" i="39" s="1"/>
  <c r="L24" i="28"/>
  <c r="I102" i="33"/>
  <c r="L102" i="33"/>
  <c r="L83" i="33"/>
  <c r="I83" i="33"/>
  <c r="I84" i="33"/>
  <c r="I58" i="33"/>
  <c r="I59" i="33"/>
  <c r="L58" i="33"/>
  <c r="L59" i="33"/>
  <c r="I38" i="33"/>
  <c r="L38" i="33"/>
  <c r="L39" i="33"/>
  <c r="I12" i="33"/>
  <c r="I13" i="33"/>
  <c r="L12" i="33"/>
  <c r="L13" i="33"/>
  <c r="A176" i="40" l="1"/>
  <c r="B175" i="40"/>
  <c r="N126" i="37"/>
  <c r="A169" i="29"/>
  <c r="B168" i="29"/>
  <c r="B169" i="34"/>
  <c r="A170" i="31"/>
  <c r="B169" i="31"/>
  <c r="B12" i="37"/>
  <c r="A13" i="37"/>
  <c r="N110" i="37"/>
  <c r="B169" i="29" l="1"/>
  <c r="A170" i="29"/>
  <c r="A177" i="40"/>
  <c r="B176" i="40"/>
  <c r="B170" i="34"/>
  <c r="B170" i="31"/>
  <c r="A171" i="31"/>
  <c r="B13" i="37"/>
  <c r="A14" i="37"/>
  <c r="L107" i="39"/>
  <c r="I107" i="39"/>
  <c r="L12" i="39"/>
  <c r="I12" i="39"/>
  <c r="L130" i="39"/>
  <c r="I130" i="39"/>
  <c r="L112" i="39"/>
  <c r="I112" i="39"/>
  <c r="L109" i="40"/>
  <c r="I109" i="40"/>
  <c r="L108" i="40"/>
  <c r="I108" i="40"/>
  <c r="L107" i="40"/>
  <c r="I107" i="40"/>
  <c r="L106" i="40"/>
  <c r="I106" i="40"/>
  <c r="L105" i="40"/>
  <c r="I105" i="40"/>
  <c r="L104" i="40"/>
  <c r="I104" i="40"/>
  <c r="L103" i="40"/>
  <c r="I103" i="40"/>
  <c r="L102" i="40"/>
  <c r="I102" i="40"/>
  <c r="L101" i="40"/>
  <c r="I101" i="40"/>
  <c r="L100" i="40"/>
  <c r="I100" i="40"/>
  <c r="L99" i="40"/>
  <c r="I99" i="40"/>
  <c r="L98" i="40"/>
  <c r="I98" i="40"/>
  <c r="L97" i="40"/>
  <c r="I97" i="40"/>
  <c r="L96" i="40"/>
  <c r="I96" i="40"/>
  <c r="L95" i="40"/>
  <c r="I95" i="40"/>
  <c r="L94" i="40"/>
  <c r="I94" i="40"/>
  <c r="L93" i="40"/>
  <c r="I93" i="40"/>
  <c r="L92" i="40"/>
  <c r="I92" i="40"/>
  <c r="L91" i="40"/>
  <c r="I91" i="40"/>
  <c r="L90" i="40"/>
  <c r="I90" i="40"/>
  <c r="L89" i="40"/>
  <c r="I89" i="40"/>
  <c r="L88" i="40"/>
  <c r="I88" i="40"/>
  <c r="L90" i="36"/>
  <c r="I90" i="36"/>
  <c r="L89" i="36"/>
  <c r="I89" i="36"/>
  <c r="L88" i="36"/>
  <c r="I88" i="36"/>
  <c r="L87" i="36"/>
  <c r="I87" i="36"/>
  <c r="L86" i="36"/>
  <c r="I86" i="36"/>
  <c r="L85" i="36"/>
  <c r="I85" i="36"/>
  <c r="L84" i="36"/>
  <c r="I84" i="36"/>
  <c r="L83" i="36"/>
  <c r="I83" i="36"/>
  <c r="L82" i="36"/>
  <c r="I82" i="36"/>
  <c r="L81" i="36"/>
  <c r="I81" i="36"/>
  <c r="L80" i="36"/>
  <c r="I80" i="36"/>
  <c r="L79" i="36"/>
  <c r="I79" i="36"/>
  <c r="L78" i="36"/>
  <c r="I78" i="36"/>
  <c r="L77" i="36"/>
  <c r="I77" i="36"/>
  <c r="L76" i="36"/>
  <c r="I76" i="36"/>
  <c r="L75" i="36"/>
  <c r="I75" i="36"/>
  <c r="L74" i="36"/>
  <c r="I74" i="36"/>
  <c r="L73" i="36"/>
  <c r="I73" i="36"/>
  <c r="L72" i="36"/>
  <c r="I72" i="36"/>
  <c r="L71" i="36"/>
  <c r="I71" i="36"/>
  <c r="L70" i="36"/>
  <c r="I70" i="36"/>
  <c r="L69" i="36"/>
  <c r="I69" i="36"/>
  <c r="L68" i="36"/>
  <c r="I68" i="36"/>
  <c r="L67" i="36"/>
  <c r="I67" i="36"/>
  <c r="L77" i="38"/>
  <c r="I77" i="38"/>
  <c r="L76" i="38"/>
  <c r="I76" i="38"/>
  <c r="L75" i="38"/>
  <c r="I75" i="38"/>
  <c r="L74" i="38"/>
  <c r="I74" i="38"/>
  <c r="L73" i="38"/>
  <c r="I73" i="38"/>
  <c r="L72" i="38"/>
  <c r="I72" i="38"/>
  <c r="L71" i="38"/>
  <c r="I71" i="38"/>
  <c r="L70" i="38"/>
  <c r="I70" i="38"/>
  <c r="L69" i="38"/>
  <c r="I69" i="38"/>
  <c r="L68" i="38"/>
  <c r="I68" i="38"/>
  <c r="L67" i="38"/>
  <c r="I67" i="38"/>
  <c r="L90" i="37"/>
  <c r="I90" i="37"/>
  <c r="L89" i="37"/>
  <c r="I89" i="37"/>
  <c r="L88" i="37"/>
  <c r="I88" i="37"/>
  <c r="L87" i="37"/>
  <c r="I87" i="37"/>
  <c r="L86" i="37"/>
  <c r="I86" i="37"/>
  <c r="L85" i="37"/>
  <c r="I85" i="37"/>
  <c r="L84" i="37"/>
  <c r="I84" i="37"/>
  <c r="L83" i="37"/>
  <c r="I83" i="37"/>
  <c r="L82" i="37"/>
  <c r="I82" i="37"/>
  <c r="L81" i="37"/>
  <c r="I81" i="37"/>
  <c r="L80" i="37"/>
  <c r="I80" i="37"/>
  <c r="L79" i="37"/>
  <c r="I79" i="37"/>
  <c r="L78" i="37"/>
  <c r="I78" i="37"/>
  <c r="L77" i="37"/>
  <c r="I77" i="37"/>
  <c r="L94" i="39"/>
  <c r="I94" i="39"/>
  <c r="L93" i="39"/>
  <c r="I93" i="39"/>
  <c r="L92" i="39"/>
  <c r="I92" i="39"/>
  <c r="L91" i="39"/>
  <c r="I91" i="39"/>
  <c r="L90" i="39"/>
  <c r="I90" i="39"/>
  <c r="L89" i="39"/>
  <c r="I89" i="39"/>
  <c r="L88" i="39"/>
  <c r="I88" i="39"/>
  <c r="L87" i="39"/>
  <c r="I87" i="39"/>
  <c r="L86" i="39"/>
  <c r="I86" i="39"/>
  <c r="L85" i="39"/>
  <c r="I85" i="39"/>
  <c r="L84" i="39"/>
  <c r="I84" i="39"/>
  <c r="L83" i="39"/>
  <c r="I83" i="39"/>
  <c r="L82" i="39"/>
  <c r="I82" i="39"/>
  <c r="L81" i="39"/>
  <c r="I81" i="39"/>
  <c r="L80" i="39"/>
  <c r="I80" i="39"/>
  <c r="L79" i="39"/>
  <c r="I79" i="39"/>
  <c r="L78" i="39"/>
  <c r="I78" i="39"/>
  <c r="L77" i="39"/>
  <c r="I77" i="39"/>
  <c r="I82" i="38"/>
  <c r="L82" i="38"/>
  <c r="I83" i="38"/>
  <c r="L83" i="38"/>
  <c r="I84" i="38"/>
  <c r="L84" i="38"/>
  <c r="I85" i="38"/>
  <c r="L85" i="38"/>
  <c r="I86" i="38"/>
  <c r="L86" i="38"/>
  <c r="I87" i="38"/>
  <c r="L87" i="38"/>
  <c r="I88" i="38"/>
  <c r="L88" i="38"/>
  <c r="L75" i="35"/>
  <c r="I75" i="35"/>
  <c r="L55" i="35"/>
  <c r="I55" i="35"/>
  <c r="L36" i="35"/>
  <c r="I36" i="35"/>
  <c r="L12" i="35"/>
  <c r="I12" i="35"/>
  <c r="I126" i="34"/>
  <c r="L126" i="34"/>
  <c r="L110" i="34"/>
  <c r="I110" i="34"/>
  <c r="I111" i="34"/>
  <c r="L94" i="34"/>
  <c r="I94" i="34"/>
  <c r="I77" i="34"/>
  <c r="L77" i="34"/>
  <c r="L55" i="34"/>
  <c r="I55" i="34"/>
  <c r="I34" i="34"/>
  <c r="I35" i="34"/>
  <c r="L34" i="34"/>
  <c r="L35" i="34"/>
  <c r="L12" i="34"/>
  <c r="L13" i="34"/>
  <c r="I12" i="34"/>
  <c r="I13" i="34"/>
  <c r="L110" i="31"/>
  <c r="I110" i="31"/>
  <c r="L167" i="29"/>
  <c r="I167" i="29"/>
  <c r="L53" i="31"/>
  <c r="L54" i="31"/>
  <c r="I53" i="31"/>
  <c r="I54" i="31"/>
  <c r="L75" i="31"/>
  <c r="L76" i="31"/>
  <c r="I75" i="31"/>
  <c r="L149" i="31"/>
  <c r="I149" i="31"/>
  <c r="I150" i="31"/>
  <c r="L130" i="31"/>
  <c r="L131" i="31"/>
  <c r="I130" i="31"/>
  <c r="I131" i="31"/>
  <c r="L92" i="31"/>
  <c r="L93" i="31"/>
  <c r="I91" i="31"/>
  <c r="I92" i="31"/>
  <c r="L111" i="31"/>
  <c r="L112" i="31"/>
  <c r="I111" i="31"/>
  <c r="L32" i="31"/>
  <c r="I32" i="31"/>
  <c r="L12" i="31"/>
  <c r="I11" i="31"/>
  <c r="I12" i="31"/>
  <c r="L178" i="29"/>
  <c r="I178" i="29"/>
  <c r="L175" i="29"/>
  <c r="I175" i="29"/>
  <c r="L168" i="29"/>
  <c r="I168" i="29"/>
  <c r="I228" i="29"/>
  <c r="I229" i="29"/>
  <c r="L228" i="29"/>
  <c r="L207" i="29"/>
  <c r="L208" i="29"/>
  <c r="L209" i="29"/>
  <c r="I207" i="29"/>
  <c r="I208" i="29"/>
  <c r="L157" i="29"/>
  <c r="L158" i="29"/>
  <c r="I156" i="29"/>
  <c r="I157" i="29"/>
  <c r="L126" i="29"/>
  <c r="L127" i="29"/>
  <c r="I126" i="29"/>
  <c r="I127" i="29"/>
  <c r="L17" i="29"/>
  <c r="L18" i="29"/>
  <c r="L19" i="29"/>
  <c r="L62" i="29"/>
  <c r="L63" i="29"/>
  <c r="L64" i="29"/>
  <c r="L65" i="29"/>
  <c r="L66" i="29"/>
  <c r="L67" i="29"/>
  <c r="L68" i="29"/>
  <c r="L69" i="29"/>
  <c r="L70" i="29"/>
  <c r="L71" i="29"/>
  <c r="I62" i="29"/>
  <c r="I63" i="29"/>
  <c r="I64" i="29"/>
  <c r="I65" i="29"/>
  <c r="I66" i="29"/>
  <c r="I67" i="29"/>
  <c r="I68" i="29"/>
  <c r="I69" i="29"/>
  <c r="I70" i="29"/>
  <c r="I71" i="29"/>
  <c r="L84" i="29"/>
  <c r="L85" i="29"/>
  <c r="I84" i="29"/>
  <c r="I85" i="29"/>
  <c r="I104" i="29"/>
  <c r="I105" i="29"/>
  <c r="L104" i="29"/>
  <c r="L105" i="29"/>
  <c r="L112" i="29"/>
  <c r="I112" i="29"/>
  <c r="I189" i="29"/>
  <c r="L189" i="29"/>
  <c r="L142" i="29"/>
  <c r="L143" i="29"/>
  <c r="I141" i="29"/>
  <c r="I142" i="29"/>
  <c r="I143" i="29"/>
  <c r="N167" i="29" l="1"/>
  <c r="N70" i="36"/>
  <c r="N74" i="36"/>
  <c r="N76" i="36"/>
  <c r="N80" i="36"/>
  <c r="N88" i="36"/>
  <c r="N110" i="31"/>
  <c r="A171" i="29"/>
  <c r="B170" i="29"/>
  <c r="B171" i="34"/>
  <c r="A172" i="31"/>
  <c r="B171" i="31"/>
  <c r="N175" i="29"/>
  <c r="N178" i="29"/>
  <c r="A15" i="37"/>
  <c r="B14" i="37"/>
  <c r="N92" i="40"/>
  <c r="N80" i="37"/>
  <c r="N130" i="39"/>
  <c r="N107" i="39"/>
  <c r="N12" i="39"/>
  <c r="N112" i="39"/>
  <c r="N86" i="36"/>
  <c r="N90" i="40"/>
  <c r="N101" i="40"/>
  <c r="N108" i="40"/>
  <c r="N103" i="40"/>
  <c r="N94" i="40"/>
  <c r="N96" i="40"/>
  <c r="N89" i="40"/>
  <c r="N99" i="40"/>
  <c r="N104" i="40"/>
  <c r="N97" i="40"/>
  <c r="N102" i="40"/>
  <c r="N105" i="40"/>
  <c r="N98" i="40"/>
  <c r="N109" i="40"/>
  <c r="N88" i="40"/>
  <c r="N93" i="40"/>
  <c r="N107" i="40"/>
  <c r="N106" i="40"/>
  <c r="N95" i="40"/>
  <c r="N91" i="40"/>
  <c r="N100" i="40"/>
  <c r="N71" i="36"/>
  <c r="N77" i="36"/>
  <c r="N83" i="36"/>
  <c r="N72" i="36"/>
  <c r="N79" i="36"/>
  <c r="N68" i="36"/>
  <c r="N82" i="36"/>
  <c r="N87" i="36"/>
  <c r="N69" i="36"/>
  <c r="N73" i="36"/>
  <c r="N81" i="36"/>
  <c r="N84" i="36"/>
  <c r="N89" i="36"/>
  <c r="N90" i="36"/>
  <c r="N67" i="36"/>
  <c r="N75" i="36"/>
  <c r="N78" i="36"/>
  <c r="N85" i="36"/>
  <c r="N70" i="38"/>
  <c r="N75" i="38"/>
  <c r="N71" i="38"/>
  <c r="N73" i="38"/>
  <c r="N69" i="38"/>
  <c r="N88" i="38"/>
  <c r="N77" i="38"/>
  <c r="N67" i="38"/>
  <c r="N68" i="38"/>
  <c r="N72" i="38"/>
  <c r="N76" i="38"/>
  <c r="N86" i="38"/>
  <c r="N74" i="38"/>
  <c r="N89" i="37"/>
  <c r="N87" i="37"/>
  <c r="N82" i="37"/>
  <c r="N84" i="37"/>
  <c r="N81" i="37"/>
  <c r="N90" i="37"/>
  <c r="N79" i="37"/>
  <c r="N85" i="37"/>
  <c r="N77" i="37"/>
  <c r="N88" i="37"/>
  <c r="N78" i="37"/>
  <c r="N83" i="37"/>
  <c r="N86" i="37"/>
  <c r="N84" i="39"/>
  <c r="N83" i="39"/>
  <c r="N87" i="39"/>
  <c r="N93" i="39"/>
  <c r="N78" i="39"/>
  <c r="N89" i="39"/>
  <c r="N77" i="39"/>
  <c r="N91" i="39"/>
  <c r="N94" i="39"/>
  <c r="N82" i="39"/>
  <c r="N92" i="39"/>
  <c r="N86" i="39"/>
  <c r="N85" i="39"/>
  <c r="N80" i="39"/>
  <c r="N81" i="39"/>
  <c r="N90" i="39"/>
  <c r="N79" i="39"/>
  <c r="N88" i="39"/>
  <c r="N82" i="38"/>
  <c r="N85" i="38"/>
  <c r="N87" i="38"/>
  <c r="N84" i="38"/>
  <c r="N83" i="38"/>
  <c r="N168" i="29"/>
  <c r="N112" i="29"/>
  <c r="L41" i="29"/>
  <c r="N41" i="29" s="1"/>
  <c r="A172" i="29" l="1"/>
  <c r="B171" i="29"/>
  <c r="B172" i="34"/>
  <c r="A173" i="31"/>
  <c r="B172" i="31"/>
  <c r="A16" i="37"/>
  <c r="B15" i="37"/>
  <c r="L89" i="33"/>
  <c r="I89" i="33"/>
  <c r="A173" i="29" l="1"/>
  <c r="B172" i="29"/>
  <c r="B173" i="34"/>
  <c r="A174" i="31"/>
  <c r="B173" i="31"/>
  <c r="A17" i="37"/>
  <c r="B16" i="37"/>
  <c r="N89" i="33"/>
  <c r="L116" i="39"/>
  <c r="I116" i="39"/>
  <c r="L118" i="37"/>
  <c r="I118" i="37"/>
  <c r="N118" i="37" l="1"/>
  <c r="A174" i="29"/>
  <c r="B173" i="29"/>
  <c r="B174" i="34"/>
  <c r="A175" i="31"/>
  <c r="B174" i="31"/>
  <c r="B17" i="37"/>
  <c r="A18" i="37"/>
  <c r="N116" i="39"/>
  <c r="L140" i="40"/>
  <c r="I140" i="40"/>
  <c r="I42" i="38"/>
  <c r="L42" i="38"/>
  <c r="I59" i="37"/>
  <c r="L59" i="37"/>
  <c r="L20" i="40"/>
  <c r="I20" i="40"/>
  <c r="L77" i="40"/>
  <c r="I77" i="40"/>
  <c r="L56" i="36"/>
  <c r="I56" i="36"/>
  <c r="L56" i="38"/>
  <c r="I56" i="38"/>
  <c r="L66" i="39"/>
  <c r="I66" i="39"/>
  <c r="L17" i="39"/>
  <c r="I17" i="39"/>
  <c r="N140" i="40" l="1"/>
  <c r="A175" i="29"/>
  <c r="B174" i="29"/>
  <c r="B175" i="34"/>
  <c r="A176" i="31"/>
  <c r="B175" i="31"/>
  <c r="A19" i="37"/>
  <c r="B18" i="37"/>
  <c r="N17" i="39"/>
  <c r="N42" i="38"/>
  <c r="N56" i="38"/>
  <c r="N66" i="39"/>
  <c r="N77" i="40"/>
  <c r="N59" i="37"/>
  <c r="N20" i="40"/>
  <c r="N56" i="36"/>
  <c r="A176" i="29" l="1"/>
  <c r="B175" i="29"/>
  <c r="B19" i="37"/>
  <c r="A20" i="37"/>
  <c r="L108" i="39"/>
  <c r="I108" i="39"/>
  <c r="L105" i="37"/>
  <c r="I105" i="37"/>
  <c r="L89" i="38"/>
  <c r="I89" i="38"/>
  <c r="I16" i="38"/>
  <c r="L16" i="38"/>
  <c r="I17" i="38"/>
  <c r="L17" i="38"/>
  <c r="I146" i="40"/>
  <c r="N146" i="40" s="1"/>
  <c r="I120" i="36"/>
  <c r="N120" i="36" s="1"/>
  <c r="I106" i="38"/>
  <c r="N106" i="38" s="1"/>
  <c r="I128" i="37"/>
  <c r="N128" i="37" s="1"/>
  <c r="I133" i="39"/>
  <c r="N133" i="39" s="1"/>
  <c r="I168" i="40"/>
  <c r="N168" i="40" s="1"/>
  <c r="I142" i="36"/>
  <c r="N142" i="36" s="1"/>
  <c r="I128" i="38"/>
  <c r="N128" i="38" s="1"/>
  <c r="I150" i="37"/>
  <c r="N150" i="37" s="1"/>
  <c r="I155" i="39"/>
  <c r="N155" i="39" s="1"/>
  <c r="I171" i="40"/>
  <c r="N171" i="40" s="1"/>
  <c r="I145" i="36"/>
  <c r="N145" i="36" s="1"/>
  <c r="I131" i="38"/>
  <c r="N131" i="38" s="1"/>
  <c r="I153" i="37"/>
  <c r="N153" i="37" s="1"/>
  <c r="I158" i="39"/>
  <c r="N158" i="39" s="1"/>
  <c r="L109" i="37"/>
  <c r="I109" i="37"/>
  <c r="L56" i="39"/>
  <c r="I56" i="39"/>
  <c r="L127" i="40"/>
  <c r="I127" i="40"/>
  <c r="L115" i="37"/>
  <c r="I115" i="37"/>
  <c r="L114" i="37"/>
  <c r="I114" i="37"/>
  <c r="I121" i="39"/>
  <c r="I122" i="39"/>
  <c r="I123" i="39"/>
  <c r="I124" i="39"/>
  <c r="I23" i="28"/>
  <c r="L22" i="28"/>
  <c r="I22" i="28"/>
  <c r="L21" i="28"/>
  <c r="I21" i="28"/>
  <c r="L11" i="28"/>
  <c r="I11" i="28"/>
  <c r="A177" i="29" l="1"/>
  <c r="B176" i="29"/>
  <c r="N22" i="28"/>
  <c r="N11" i="28"/>
  <c r="N21" i="28"/>
  <c r="A21" i="37"/>
  <c r="B20" i="37"/>
  <c r="N89" i="38"/>
  <c r="N127" i="40"/>
  <c r="N108" i="39"/>
  <c r="N105" i="37"/>
  <c r="N17" i="38"/>
  <c r="N16" i="38"/>
  <c r="N114" i="37"/>
  <c r="N109" i="37"/>
  <c r="N56" i="39"/>
  <c r="N115" i="37"/>
  <c r="N124" i="39"/>
  <c r="N123" i="39"/>
  <c r="N121" i="39"/>
  <c r="N122" i="39"/>
  <c r="A178" i="29" l="1"/>
  <c r="B177" i="29"/>
  <c r="B178" i="31"/>
  <c r="A22" i="37"/>
  <c r="B21" i="37"/>
  <c r="L46" i="40"/>
  <c r="I46" i="40"/>
  <c r="L50" i="40"/>
  <c r="I50" i="40"/>
  <c r="L34" i="36"/>
  <c r="I34" i="36"/>
  <c r="L33" i="36"/>
  <c r="I33" i="36"/>
  <c r="L32" i="36"/>
  <c r="I32" i="36"/>
  <c r="L31" i="36"/>
  <c r="I31" i="36"/>
  <c r="L30" i="36"/>
  <c r="I30" i="36"/>
  <c r="L29" i="36"/>
  <c r="I29" i="36"/>
  <c r="L28" i="36"/>
  <c r="I28" i="36"/>
  <c r="L27" i="36"/>
  <c r="I27" i="36"/>
  <c r="L26" i="36"/>
  <c r="I26" i="36"/>
  <c r="L32" i="38"/>
  <c r="I32" i="38"/>
  <c r="L33" i="38"/>
  <c r="I33" i="38"/>
  <c r="L29" i="38"/>
  <c r="I29" i="38"/>
  <c r="I27" i="37"/>
  <c r="L27" i="37"/>
  <c r="L28" i="37"/>
  <c r="I28" i="37"/>
  <c r="L34" i="39"/>
  <c r="I34" i="39"/>
  <c r="L33" i="37"/>
  <c r="I33" i="37"/>
  <c r="L34" i="37"/>
  <c r="I34" i="37"/>
  <c r="L38" i="39"/>
  <c r="I38" i="39"/>
  <c r="I175" i="40"/>
  <c r="N175" i="40" s="1"/>
  <c r="I174" i="40"/>
  <c r="N174" i="40" s="1"/>
  <c r="I173" i="40"/>
  <c r="N173" i="40" s="1"/>
  <c r="I172" i="40"/>
  <c r="N172" i="40" s="1"/>
  <c r="I170" i="40"/>
  <c r="N170" i="40" s="1"/>
  <c r="I169" i="40"/>
  <c r="N169" i="40" s="1"/>
  <c r="I162" i="40"/>
  <c r="N162" i="40" s="1"/>
  <c r="I161" i="40"/>
  <c r="N161" i="40" s="1"/>
  <c r="I160" i="40"/>
  <c r="N160" i="40" s="1"/>
  <c r="I159" i="40"/>
  <c r="N159" i="40" s="1"/>
  <c r="I158" i="40"/>
  <c r="N158" i="40" s="1"/>
  <c r="I157" i="40"/>
  <c r="N157" i="40" s="1"/>
  <c r="I156" i="40"/>
  <c r="N156" i="40" s="1"/>
  <c r="I155" i="40"/>
  <c r="N155" i="40" s="1"/>
  <c r="I154" i="40"/>
  <c r="N154" i="40" s="1"/>
  <c r="I153" i="40"/>
  <c r="N153" i="40" s="1"/>
  <c r="I145" i="40"/>
  <c r="N145" i="40" s="1"/>
  <c r="L144" i="40"/>
  <c r="I144" i="40"/>
  <c r="L143" i="40"/>
  <c r="I142" i="40"/>
  <c r="N142" i="40" s="1"/>
  <c r="I141" i="40"/>
  <c r="N141" i="40" s="1"/>
  <c r="L126" i="40"/>
  <c r="I126" i="40"/>
  <c r="L125" i="40"/>
  <c r="I125" i="40"/>
  <c r="L124" i="40"/>
  <c r="I124" i="40"/>
  <c r="L121" i="40"/>
  <c r="I121" i="40"/>
  <c r="L119" i="40"/>
  <c r="I119" i="40"/>
  <c r="L118" i="40"/>
  <c r="I118" i="40"/>
  <c r="L117" i="40"/>
  <c r="I117" i="40"/>
  <c r="L116" i="40"/>
  <c r="I116" i="40"/>
  <c r="L115" i="40"/>
  <c r="I115" i="40"/>
  <c r="L114" i="40"/>
  <c r="I114" i="40"/>
  <c r="L82" i="40"/>
  <c r="I82" i="40"/>
  <c r="L74" i="40"/>
  <c r="I74" i="40"/>
  <c r="L72" i="40"/>
  <c r="I72" i="40"/>
  <c r="L70" i="40"/>
  <c r="I70" i="40"/>
  <c r="L69" i="40"/>
  <c r="I69" i="40"/>
  <c r="L68" i="40"/>
  <c r="I68" i="40"/>
  <c r="L67" i="40"/>
  <c r="I67" i="40"/>
  <c r="L66" i="40"/>
  <c r="I66" i="40"/>
  <c r="L60" i="40"/>
  <c r="I60" i="40"/>
  <c r="L59" i="40"/>
  <c r="I59" i="40"/>
  <c r="L58" i="40"/>
  <c r="I58" i="40"/>
  <c r="L57" i="40"/>
  <c r="I57" i="40"/>
  <c r="L52" i="40"/>
  <c r="I52" i="40"/>
  <c r="L51" i="40"/>
  <c r="I51" i="40"/>
  <c r="L49" i="40"/>
  <c r="I49" i="40"/>
  <c r="L48" i="40"/>
  <c r="I48" i="40"/>
  <c r="L47" i="40"/>
  <c r="I47" i="40"/>
  <c r="L45" i="40"/>
  <c r="I45" i="40"/>
  <c r="L44" i="40"/>
  <c r="I44" i="40"/>
  <c r="L39" i="40"/>
  <c r="I39" i="40"/>
  <c r="L34" i="40"/>
  <c r="I34" i="40"/>
  <c r="L33" i="40"/>
  <c r="I33" i="40"/>
  <c r="L32" i="40"/>
  <c r="I32" i="40"/>
  <c r="L31" i="40"/>
  <c r="I31" i="40"/>
  <c r="L30" i="40"/>
  <c r="I30" i="40"/>
  <c r="L29" i="40"/>
  <c r="I29" i="40"/>
  <c r="L28" i="40"/>
  <c r="I28" i="40"/>
  <c r="L27" i="40"/>
  <c r="I27" i="40"/>
  <c r="L25" i="40"/>
  <c r="I25" i="40"/>
  <c r="L18" i="40"/>
  <c r="I18" i="40"/>
  <c r="L17" i="40"/>
  <c r="I17" i="40"/>
  <c r="L15" i="40"/>
  <c r="I15" i="40"/>
  <c r="L14" i="40"/>
  <c r="I14" i="40"/>
  <c r="L13" i="40"/>
  <c r="I13" i="40"/>
  <c r="L12" i="40"/>
  <c r="I12" i="40"/>
  <c r="L11" i="40"/>
  <c r="I11" i="40"/>
  <c r="L10" i="40"/>
  <c r="I10" i="40"/>
  <c r="I162" i="39"/>
  <c r="N162" i="39" s="1"/>
  <c r="I161" i="39"/>
  <c r="N161" i="39" s="1"/>
  <c r="I160" i="39"/>
  <c r="N160" i="39" s="1"/>
  <c r="I159" i="39"/>
  <c r="N159" i="39" s="1"/>
  <c r="I157" i="39"/>
  <c r="N157" i="39" s="1"/>
  <c r="I156" i="39"/>
  <c r="N156" i="39" s="1"/>
  <c r="I149" i="39"/>
  <c r="N149" i="39" s="1"/>
  <c r="I148" i="39"/>
  <c r="N148" i="39" s="1"/>
  <c r="I147" i="39"/>
  <c r="N147" i="39" s="1"/>
  <c r="I146" i="39"/>
  <c r="N146" i="39" s="1"/>
  <c r="I145" i="39"/>
  <c r="N145" i="39" s="1"/>
  <c r="I144" i="39"/>
  <c r="N144" i="39" s="1"/>
  <c r="I143" i="39"/>
  <c r="N143" i="39" s="1"/>
  <c r="I142" i="39"/>
  <c r="N142" i="39" s="1"/>
  <c r="I141" i="39"/>
  <c r="N141" i="39" s="1"/>
  <c r="I140" i="39"/>
  <c r="N140" i="39" s="1"/>
  <c r="I132" i="39"/>
  <c r="N132" i="39" s="1"/>
  <c r="L131" i="39"/>
  <c r="I131" i="39"/>
  <c r="L129" i="39"/>
  <c r="I129" i="39"/>
  <c r="L128" i="39"/>
  <c r="I128" i="39"/>
  <c r="I127" i="39"/>
  <c r="N127" i="39" s="1"/>
  <c r="I126" i="39"/>
  <c r="N126" i="39" s="1"/>
  <c r="L125" i="39"/>
  <c r="I125" i="39"/>
  <c r="L115" i="39"/>
  <c r="I115" i="39"/>
  <c r="L114" i="39"/>
  <c r="I114" i="39"/>
  <c r="L113" i="39"/>
  <c r="I113" i="39"/>
  <c r="L111" i="39"/>
  <c r="I111" i="39"/>
  <c r="L110" i="39"/>
  <c r="I110" i="39"/>
  <c r="L109" i="39"/>
  <c r="I109" i="39"/>
  <c r="L106" i="39"/>
  <c r="I106" i="39"/>
  <c r="L105" i="39"/>
  <c r="I105" i="39"/>
  <c r="L104" i="39"/>
  <c r="I104" i="39"/>
  <c r="L103" i="39"/>
  <c r="I103" i="39"/>
  <c r="L102" i="39"/>
  <c r="I102" i="39"/>
  <c r="L101" i="39"/>
  <c r="I101" i="39"/>
  <c r="L100" i="39"/>
  <c r="I100" i="39"/>
  <c r="L99" i="39"/>
  <c r="I99" i="39"/>
  <c r="L71" i="39"/>
  <c r="I71" i="39"/>
  <c r="L63" i="39"/>
  <c r="I63" i="39"/>
  <c r="L62" i="39"/>
  <c r="I62" i="39"/>
  <c r="L61" i="39"/>
  <c r="I61" i="39"/>
  <c r="L60" i="39"/>
  <c r="I60" i="39"/>
  <c r="L59" i="39"/>
  <c r="I59" i="39"/>
  <c r="L58" i="39"/>
  <c r="I58" i="39"/>
  <c r="L57" i="39"/>
  <c r="I57" i="39"/>
  <c r="L55" i="39"/>
  <c r="I55" i="39"/>
  <c r="L54" i="39"/>
  <c r="I54" i="39"/>
  <c r="L48" i="39"/>
  <c r="I48" i="39"/>
  <c r="L47" i="39"/>
  <c r="I47" i="39"/>
  <c r="L46" i="39"/>
  <c r="I46" i="39"/>
  <c r="L45" i="39"/>
  <c r="I45" i="39"/>
  <c r="L40" i="39"/>
  <c r="I40" i="39"/>
  <c r="L39" i="39"/>
  <c r="I39" i="39"/>
  <c r="L37" i="39"/>
  <c r="I37" i="39"/>
  <c r="L36" i="39"/>
  <c r="I36" i="39"/>
  <c r="L35" i="39"/>
  <c r="I35" i="39"/>
  <c r="L33" i="39"/>
  <c r="I33" i="39"/>
  <c r="L32" i="39"/>
  <c r="I32" i="39"/>
  <c r="L27" i="39"/>
  <c r="I27" i="39"/>
  <c r="L22" i="39"/>
  <c r="I22" i="39"/>
  <c r="L15" i="39"/>
  <c r="I15" i="39"/>
  <c r="L14" i="39"/>
  <c r="I14" i="39"/>
  <c r="L13" i="39"/>
  <c r="I13" i="39"/>
  <c r="L11" i="39"/>
  <c r="I11" i="39"/>
  <c r="L10" i="39"/>
  <c r="I10" i="39"/>
  <c r="I135" i="38"/>
  <c r="N135" i="38" s="1"/>
  <c r="I134" i="38"/>
  <c r="N134" i="38" s="1"/>
  <c r="I133" i="38"/>
  <c r="N133" i="38" s="1"/>
  <c r="I132" i="38"/>
  <c r="N132" i="38" s="1"/>
  <c r="I130" i="38"/>
  <c r="N130" i="38" s="1"/>
  <c r="I129" i="38"/>
  <c r="N129" i="38" s="1"/>
  <c r="I122" i="38"/>
  <c r="N122" i="38" s="1"/>
  <c r="I121" i="38"/>
  <c r="N121" i="38" s="1"/>
  <c r="I120" i="38"/>
  <c r="N120" i="38" s="1"/>
  <c r="I119" i="38"/>
  <c r="N119" i="38" s="1"/>
  <c r="I118" i="38"/>
  <c r="N118" i="38" s="1"/>
  <c r="I117" i="38"/>
  <c r="N117" i="38" s="1"/>
  <c r="I116" i="38"/>
  <c r="N116" i="38" s="1"/>
  <c r="I115" i="38"/>
  <c r="N115" i="38" s="1"/>
  <c r="I114" i="38"/>
  <c r="N114" i="38" s="1"/>
  <c r="I113" i="38"/>
  <c r="N113" i="38" s="1"/>
  <c r="L105" i="38"/>
  <c r="I105" i="38"/>
  <c r="L104" i="38"/>
  <c r="I104" i="38"/>
  <c r="L103" i="38"/>
  <c r="I103" i="38"/>
  <c r="L102" i="38"/>
  <c r="I102" i="38"/>
  <c r="I101" i="38"/>
  <c r="N101" i="38" s="1"/>
  <c r="L96" i="38"/>
  <c r="I96" i="38"/>
  <c r="L95" i="38"/>
  <c r="I95" i="38"/>
  <c r="L94" i="38"/>
  <c r="I94" i="38"/>
  <c r="L93" i="38"/>
  <c r="I93" i="38"/>
  <c r="L92" i="38"/>
  <c r="I92" i="38"/>
  <c r="L91" i="38"/>
  <c r="I91" i="38"/>
  <c r="L90" i="38"/>
  <c r="I90" i="38"/>
  <c r="L61" i="38"/>
  <c r="I61" i="38"/>
  <c r="L53" i="38"/>
  <c r="I53" i="38"/>
  <c r="L52" i="38"/>
  <c r="I52" i="38"/>
  <c r="L51" i="38"/>
  <c r="I51" i="38"/>
  <c r="L50" i="38"/>
  <c r="I50" i="38"/>
  <c r="L49" i="38"/>
  <c r="I49" i="38"/>
  <c r="L43" i="38"/>
  <c r="I43" i="38"/>
  <c r="L41" i="38"/>
  <c r="I41" i="38"/>
  <c r="L40" i="38"/>
  <c r="I40" i="38"/>
  <c r="L35" i="38"/>
  <c r="I35" i="38"/>
  <c r="L34" i="38"/>
  <c r="I34" i="38"/>
  <c r="L31" i="38"/>
  <c r="I31" i="38"/>
  <c r="L30" i="38"/>
  <c r="I30" i="38"/>
  <c r="L28" i="38"/>
  <c r="I28" i="38"/>
  <c r="L27" i="38"/>
  <c r="I27" i="38"/>
  <c r="L22" i="38"/>
  <c r="I22" i="38"/>
  <c r="L15" i="38"/>
  <c r="I15" i="38"/>
  <c r="L14" i="38"/>
  <c r="I14" i="38"/>
  <c r="L13" i="38"/>
  <c r="I13" i="38"/>
  <c r="L12" i="38"/>
  <c r="I12" i="38"/>
  <c r="L11" i="38"/>
  <c r="I11" i="38"/>
  <c r="L10" i="38"/>
  <c r="I10" i="38"/>
  <c r="I157" i="37"/>
  <c r="N157" i="37" s="1"/>
  <c r="I156" i="37"/>
  <c r="N156" i="37" s="1"/>
  <c r="I155" i="37"/>
  <c r="N155" i="37" s="1"/>
  <c r="I154" i="37"/>
  <c r="N154" i="37" s="1"/>
  <c r="I152" i="37"/>
  <c r="N152" i="37" s="1"/>
  <c r="I151" i="37"/>
  <c r="N151" i="37" s="1"/>
  <c r="I144" i="37"/>
  <c r="N144" i="37" s="1"/>
  <c r="I143" i="37"/>
  <c r="N143" i="37" s="1"/>
  <c r="I142" i="37"/>
  <c r="N142" i="37" s="1"/>
  <c r="I141" i="37"/>
  <c r="N141" i="37" s="1"/>
  <c r="I140" i="37"/>
  <c r="N140" i="37" s="1"/>
  <c r="I139" i="37"/>
  <c r="N139" i="37" s="1"/>
  <c r="I138" i="37"/>
  <c r="N138" i="37" s="1"/>
  <c r="I137" i="37"/>
  <c r="N137" i="37" s="1"/>
  <c r="I136" i="37"/>
  <c r="N136" i="37" s="1"/>
  <c r="I135" i="37"/>
  <c r="N135" i="37" s="1"/>
  <c r="L127" i="37"/>
  <c r="I127" i="37"/>
  <c r="L125" i="37"/>
  <c r="I125" i="37"/>
  <c r="L124" i="37"/>
  <c r="I124" i="37"/>
  <c r="I123" i="37"/>
  <c r="N123" i="37" s="1"/>
  <c r="L117" i="37"/>
  <c r="I117" i="37"/>
  <c r="L116" i="37"/>
  <c r="I116" i="37"/>
  <c r="L113" i="37"/>
  <c r="I113" i="37"/>
  <c r="L112" i="37"/>
  <c r="I112" i="37"/>
  <c r="L111" i="37"/>
  <c r="I111" i="37"/>
  <c r="L108" i="37"/>
  <c r="I108" i="37"/>
  <c r="L107" i="37"/>
  <c r="I107" i="37"/>
  <c r="L106" i="37"/>
  <c r="I106" i="37"/>
  <c r="L104" i="37"/>
  <c r="I104" i="37"/>
  <c r="L103" i="37"/>
  <c r="I103" i="37"/>
  <c r="L102" i="37"/>
  <c r="I102" i="37"/>
  <c r="L101" i="37"/>
  <c r="I101" i="37"/>
  <c r="L100" i="37"/>
  <c r="I100" i="37"/>
  <c r="L99" i="37"/>
  <c r="I99" i="37"/>
  <c r="L98" i="37"/>
  <c r="I98" i="37"/>
  <c r="L97" i="37"/>
  <c r="I97" i="37"/>
  <c r="L96" i="37"/>
  <c r="I96" i="37"/>
  <c r="L95" i="37"/>
  <c r="I95" i="37"/>
  <c r="L71" i="37"/>
  <c r="I71" i="37"/>
  <c r="L70" i="37"/>
  <c r="I70" i="37"/>
  <c r="L65" i="37"/>
  <c r="I65" i="37"/>
  <c r="L64" i="37"/>
  <c r="I64" i="37"/>
  <c r="L63" i="37"/>
  <c r="I63" i="37"/>
  <c r="L62" i="37"/>
  <c r="I62" i="37"/>
  <c r="L58" i="37"/>
  <c r="I58" i="37"/>
  <c r="L57" i="37"/>
  <c r="I57" i="37"/>
  <c r="L56" i="37"/>
  <c r="I56" i="37"/>
  <c r="L55" i="37"/>
  <c r="I55" i="37"/>
  <c r="L54" i="37"/>
  <c r="I54" i="37"/>
  <c r="L53" i="37"/>
  <c r="I53" i="37"/>
  <c r="L47" i="37"/>
  <c r="I47" i="37"/>
  <c r="L46" i="37"/>
  <c r="I46" i="37"/>
  <c r="L45" i="37"/>
  <c r="I45" i="37"/>
  <c r="L44" i="37"/>
  <c r="I44" i="37"/>
  <c r="L43" i="37"/>
  <c r="I43" i="37"/>
  <c r="L38" i="37"/>
  <c r="I38" i="37"/>
  <c r="L37" i="37"/>
  <c r="I37" i="37"/>
  <c r="L36" i="37"/>
  <c r="N36" i="37" s="1"/>
  <c r="I35" i="37"/>
  <c r="N35" i="37" s="1"/>
  <c r="L32" i="37"/>
  <c r="I32" i="37"/>
  <c r="L31" i="37"/>
  <c r="I31" i="37"/>
  <c r="L30" i="37"/>
  <c r="I30" i="37"/>
  <c r="L29" i="37"/>
  <c r="I29" i="37"/>
  <c r="L26" i="37"/>
  <c r="I26" i="37"/>
  <c r="L25" i="37"/>
  <c r="I25" i="37"/>
  <c r="L20" i="37"/>
  <c r="I20" i="37"/>
  <c r="L15" i="37"/>
  <c r="I15" i="37"/>
  <c r="L14" i="37"/>
  <c r="I14" i="37"/>
  <c r="L13" i="37"/>
  <c r="I13" i="37"/>
  <c r="L12" i="37"/>
  <c r="I12" i="37"/>
  <c r="L11" i="37"/>
  <c r="I11" i="37"/>
  <c r="L10" i="37"/>
  <c r="I10" i="37"/>
  <c r="I149" i="36"/>
  <c r="N149" i="36" s="1"/>
  <c r="I148" i="36"/>
  <c r="N148" i="36" s="1"/>
  <c r="I147" i="36"/>
  <c r="N147" i="36" s="1"/>
  <c r="I146" i="36"/>
  <c r="N146" i="36" s="1"/>
  <c r="I144" i="36"/>
  <c r="N144" i="36" s="1"/>
  <c r="I143" i="36"/>
  <c r="N143" i="36" s="1"/>
  <c r="I136" i="36"/>
  <c r="N136" i="36" s="1"/>
  <c r="I135" i="36"/>
  <c r="N135" i="36" s="1"/>
  <c r="I134" i="36"/>
  <c r="N134" i="36" s="1"/>
  <c r="I133" i="36"/>
  <c r="N133" i="36" s="1"/>
  <c r="I132" i="36"/>
  <c r="N132" i="36" s="1"/>
  <c r="I131" i="36"/>
  <c r="N131" i="36" s="1"/>
  <c r="I130" i="36"/>
  <c r="N130" i="36" s="1"/>
  <c r="I129" i="36"/>
  <c r="N129" i="36" s="1"/>
  <c r="I128" i="36"/>
  <c r="N128" i="36" s="1"/>
  <c r="I127" i="36"/>
  <c r="N127" i="36" s="1"/>
  <c r="L119" i="36"/>
  <c r="I119" i="36"/>
  <c r="L118" i="36"/>
  <c r="I118" i="36"/>
  <c r="L117" i="36"/>
  <c r="I117" i="36"/>
  <c r="I116" i="36"/>
  <c r="N116" i="36" s="1"/>
  <c r="L111" i="36"/>
  <c r="I111" i="36"/>
  <c r="L110" i="36"/>
  <c r="I110" i="36"/>
  <c r="L109" i="36"/>
  <c r="I109" i="36"/>
  <c r="L108" i="36"/>
  <c r="I108" i="36"/>
  <c r="L107" i="36"/>
  <c r="I107" i="36"/>
  <c r="L106" i="36"/>
  <c r="I106" i="36"/>
  <c r="L105" i="36"/>
  <c r="I105" i="36"/>
  <c r="L104" i="36"/>
  <c r="I104" i="36"/>
  <c r="L103" i="36"/>
  <c r="I103" i="36"/>
  <c r="L102" i="36"/>
  <c r="I102" i="36"/>
  <c r="L101" i="36"/>
  <c r="I101" i="36"/>
  <c r="L100" i="36"/>
  <c r="I100" i="36"/>
  <c r="L99" i="36"/>
  <c r="I99" i="36"/>
  <c r="L98" i="36"/>
  <c r="I98" i="36"/>
  <c r="L97" i="36"/>
  <c r="I97" i="36"/>
  <c r="L96" i="36"/>
  <c r="I96" i="36"/>
  <c r="L95" i="36"/>
  <c r="I95" i="36"/>
  <c r="L61" i="36"/>
  <c r="I61" i="36"/>
  <c r="L53" i="36"/>
  <c r="I53" i="36"/>
  <c r="L52" i="36"/>
  <c r="I52" i="36"/>
  <c r="L51" i="36"/>
  <c r="I51" i="36"/>
  <c r="L50" i="36"/>
  <c r="I50" i="36"/>
  <c r="L49" i="36"/>
  <c r="I49" i="36"/>
  <c r="L48" i="36"/>
  <c r="I48" i="36"/>
  <c r="L42" i="36"/>
  <c r="I42" i="36"/>
  <c r="L41" i="36"/>
  <c r="I41" i="36"/>
  <c r="L40" i="36"/>
  <c r="I40" i="36"/>
  <c r="L39" i="36"/>
  <c r="I39" i="36"/>
  <c r="L21" i="36"/>
  <c r="I21" i="36"/>
  <c r="L16" i="36"/>
  <c r="I16" i="36"/>
  <c r="L15" i="36"/>
  <c r="I15" i="36"/>
  <c r="L14" i="36"/>
  <c r="I14" i="36"/>
  <c r="L13" i="36"/>
  <c r="I13" i="36"/>
  <c r="L12" i="36"/>
  <c r="I12" i="36"/>
  <c r="L11" i="36"/>
  <c r="I11" i="36"/>
  <c r="L10" i="36"/>
  <c r="I10" i="36"/>
  <c r="A179" i="29" l="1"/>
  <c r="B178" i="29"/>
  <c r="B179" i="31"/>
  <c r="A23" i="37"/>
  <c r="B22" i="37"/>
  <c r="N97" i="36"/>
  <c r="N119" i="36"/>
  <c r="N26" i="37"/>
  <c r="N32" i="37"/>
  <c r="N64" i="37"/>
  <c r="N26" i="36"/>
  <c r="N30" i="36"/>
  <c r="N34" i="36"/>
  <c r="N38" i="37"/>
  <c r="N46" i="37"/>
  <c r="N55" i="37"/>
  <c r="N97" i="37"/>
  <c r="N99" i="39"/>
  <c r="N37" i="39"/>
  <c r="N55" i="39"/>
  <c r="N60" i="39"/>
  <c r="N50" i="36"/>
  <c r="N10" i="36"/>
  <c r="N59" i="39"/>
  <c r="N61" i="39"/>
  <c r="N34" i="39"/>
  <c r="N28" i="36"/>
  <c r="N32" i="36"/>
  <c r="N105" i="36"/>
  <c r="N31" i="36"/>
  <c r="N11" i="36"/>
  <c r="N101" i="36"/>
  <c r="N104" i="36"/>
  <c r="N33" i="36"/>
  <c r="N50" i="40"/>
  <c r="N46" i="40"/>
  <c r="N29" i="36"/>
  <c r="N106" i="36"/>
  <c r="N108" i="36"/>
  <c r="N27" i="36"/>
  <c r="N17" i="40"/>
  <c r="N27" i="40"/>
  <c r="N29" i="40"/>
  <c r="N32" i="40"/>
  <c r="N115" i="40"/>
  <c r="N121" i="40"/>
  <c r="N126" i="40"/>
  <c r="N58" i="40"/>
  <c r="N40" i="36"/>
  <c r="N30" i="38"/>
  <c r="N10" i="40"/>
  <c r="N33" i="40"/>
  <c r="N60" i="40"/>
  <c r="N69" i="40"/>
  <c r="N117" i="40"/>
  <c r="N118" i="40"/>
  <c r="N119" i="40"/>
  <c r="N144" i="40"/>
  <c r="N51" i="38"/>
  <c r="N32" i="38"/>
  <c r="N10" i="38"/>
  <c r="N90" i="38"/>
  <c r="N95" i="38"/>
  <c r="N102" i="38"/>
  <c r="N33" i="38"/>
  <c r="N53" i="38"/>
  <c r="N91" i="38"/>
  <c r="N96" i="38"/>
  <c r="N72" i="40"/>
  <c r="N11" i="40"/>
  <c r="N13" i="40"/>
  <c r="N31" i="40"/>
  <c r="N34" i="40"/>
  <c r="N44" i="40"/>
  <c r="N52" i="40"/>
  <c r="N74" i="40"/>
  <c r="N116" i="40"/>
  <c r="N122" i="40"/>
  <c r="N125" i="40"/>
  <c r="N59" i="40"/>
  <c r="N114" i="40"/>
  <c r="N15" i="40"/>
  <c r="N28" i="40"/>
  <c r="N70" i="40"/>
  <c r="N143" i="40"/>
  <c r="N48" i="40"/>
  <c r="N39" i="40"/>
  <c r="N66" i="40"/>
  <c r="N25" i="40"/>
  <c r="N14" i="40"/>
  <c r="N67" i="40"/>
  <c r="N12" i="40"/>
  <c r="N82" i="40"/>
  <c r="N18" i="40"/>
  <c r="N49" i="40"/>
  <c r="N124" i="40"/>
  <c r="N30" i="40"/>
  <c r="L147" i="40"/>
  <c r="L148" i="40" s="1"/>
  <c r="N148" i="40" s="1"/>
  <c r="N45" i="40"/>
  <c r="N47" i="40"/>
  <c r="N57" i="40"/>
  <c r="N68" i="40"/>
  <c r="N51" i="40"/>
  <c r="N35" i="38"/>
  <c r="N117" i="36"/>
  <c r="N107" i="36"/>
  <c r="N109" i="36"/>
  <c r="N118" i="36"/>
  <c r="N41" i="36"/>
  <c r="N96" i="36"/>
  <c r="N15" i="36"/>
  <c r="N42" i="36"/>
  <c r="N52" i="36"/>
  <c r="N95" i="36"/>
  <c r="N111" i="36"/>
  <c r="N53" i="36"/>
  <c r="N61" i="36"/>
  <c r="N14" i="36"/>
  <c r="N16" i="36"/>
  <c r="N51" i="36"/>
  <c r="N98" i="36"/>
  <c r="N21" i="36"/>
  <c r="N12" i="36"/>
  <c r="N48" i="36"/>
  <c r="N102" i="36"/>
  <c r="N99" i="36"/>
  <c r="N13" i="36"/>
  <c r="N39" i="36"/>
  <c r="N49" i="36"/>
  <c r="N100" i="36"/>
  <c r="N103" i="36"/>
  <c r="N110" i="36"/>
  <c r="N28" i="38"/>
  <c r="N15" i="38"/>
  <c r="N103" i="38"/>
  <c r="N11" i="38"/>
  <c r="N14" i="38"/>
  <c r="N40" i="38"/>
  <c r="N43" i="38"/>
  <c r="N52" i="38"/>
  <c r="N92" i="38"/>
  <c r="N12" i="38"/>
  <c r="N41" i="38"/>
  <c r="N105" i="38"/>
  <c r="N104" i="38"/>
  <c r="N34" i="38"/>
  <c r="N22" i="38"/>
  <c r="N94" i="38"/>
  <c r="L107" i="38"/>
  <c r="N31" i="38"/>
  <c r="N13" i="38"/>
  <c r="N61" i="38"/>
  <c r="N49" i="38"/>
  <c r="N93" i="38"/>
  <c r="N27" i="38"/>
  <c r="N50" i="38"/>
  <c r="N29" i="38"/>
  <c r="N37" i="37"/>
  <c r="N45" i="37"/>
  <c r="N54" i="37"/>
  <c r="N57" i="37"/>
  <c r="N100" i="37"/>
  <c r="N104" i="37"/>
  <c r="N111" i="37"/>
  <c r="N113" i="37"/>
  <c r="N117" i="37"/>
  <c r="N27" i="37"/>
  <c r="N103" i="37"/>
  <c r="N47" i="37"/>
  <c r="N102" i="37"/>
  <c r="N127" i="37"/>
  <c r="N13" i="37"/>
  <c r="N65" i="37"/>
  <c r="N95" i="37"/>
  <c r="N28" i="37"/>
  <c r="N106" i="37"/>
  <c r="N34" i="37"/>
  <c r="N11" i="37"/>
  <c r="N25" i="37"/>
  <c r="N29" i="37"/>
  <c r="N43" i="37"/>
  <c r="N107" i="37"/>
  <c r="N112" i="37"/>
  <c r="N33" i="37"/>
  <c r="N10" i="37"/>
  <c r="N31" i="37"/>
  <c r="N62" i="37"/>
  <c r="N96" i="37"/>
  <c r="N116" i="37"/>
  <c r="L129" i="37"/>
  <c r="L158" i="37" s="1"/>
  <c r="N158" i="37" s="1"/>
  <c r="N99" i="37"/>
  <c r="N12" i="37"/>
  <c r="N14" i="37"/>
  <c r="N30" i="37"/>
  <c r="N70" i="37"/>
  <c r="N108" i="37"/>
  <c r="N53" i="37"/>
  <c r="N58" i="37"/>
  <c r="N98" i="37"/>
  <c r="N124" i="37"/>
  <c r="N125" i="37"/>
  <c r="N15" i="37"/>
  <c r="N20" i="37"/>
  <c r="N44" i="37"/>
  <c r="N56" i="37"/>
  <c r="N63" i="37"/>
  <c r="N71" i="37"/>
  <c r="N101" i="37"/>
  <c r="N22" i="39"/>
  <c r="N14" i="39"/>
  <c r="N48" i="39"/>
  <c r="N40" i="39"/>
  <c r="N115" i="39"/>
  <c r="N125" i="39"/>
  <c r="N63" i="39"/>
  <c r="N10" i="39"/>
  <c r="N15" i="39"/>
  <c r="N39" i="39"/>
  <c r="N47" i="39"/>
  <c r="N128" i="39"/>
  <c r="N109" i="39"/>
  <c r="N114" i="39"/>
  <c r="N101" i="39"/>
  <c r="N105" i="39"/>
  <c r="N111" i="39"/>
  <c r="N131" i="39"/>
  <c r="N32" i="39"/>
  <c r="N45" i="39"/>
  <c r="N57" i="39"/>
  <c r="N62" i="39"/>
  <c r="N100" i="39"/>
  <c r="N103" i="39"/>
  <c r="N113" i="39"/>
  <c r="N36" i="39"/>
  <c r="N33" i="39"/>
  <c r="N35" i="39"/>
  <c r="N38" i="39"/>
  <c r="N102" i="39"/>
  <c r="N13" i="39"/>
  <c r="N129" i="39"/>
  <c r="N106" i="39"/>
  <c r="N11" i="39"/>
  <c r="N27" i="39"/>
  <c r="N46" i="39"/>
  <c r="N58" i="39"/>
  <c r="N71" i="39"/>
  <c r="N104" i="39"/>
  <c r="N54" i="39"/>
  <c r="N110" i="39"/>
  <c r="L134" i="39"/>
  <c r="L135" i="39" s="1"/>
  <c r="N135" i="39" s="1"/>
  <c r="L121" i="36"/>
  <c r="L50" i="29"/>
  <c r="I50" i="29"/>
  <c r="L24" i="35"/>
  <c r="I24" i="35"/>
  <c r="L20" i="35"/>
  <c r="I20" i="35"/>
  <c r="L19" i="35"/>
  <c r="I19" i="35"/>
  <c r="L28" i="35"/>
  <c r="I28" i="35"/>
  <c r="L27" i="35"/>
  <c r="I27" i="35"/>
  <c r="L26" i="35"/>
  <c r="I26" i="35"/>
  <c r="L25" i="35"/>
  <c r="I25" i="35"/>
  <c r="L23" i="35"/>
  <c r="I23" i="35"/>
  <c r="L22" i="35"/>
  <c r="I22" i="35"/>
  <c r="L21" i="35"/>
  <c r="I21" i="35"/>
  <c r="L18" i="35"/>
  <c r="I18" i="35"/>
  <c r="L17" i="35"/>
  <c r="I17" i="35"/>
  <c r="L16" i="35"/>
  <c r="I16" i="35"/>
  <c r="L15" i="35"/>
  <c r="I15" i="35"/>
  <c r="L14" i="35"/>
  <c r="I14" i="35"/>
  <c r="L13" i="35"/>
  <c r="I13" i="35"/>
  <c r="L11" i="35"/>
  <c r="I11" i="35"/>
  <c r="I10" i="35"/>
  <c r="N10" i="35" s="1"/>
  <c r="L62" i="34"/>
  <c r="I62" i="34"/>
  <c r="L69" i="34"/>
  <c r="I69" i="34"/>
  <c r="L68" i="34"/>
  <c r="I68" i="34"/>
  <c r="L67" i="34"/>
  <c r="I67" i="34"/>
  <c r="L66" i="34"/>
  <c r="I66" i="34"/>
  <c r="L65" i="34"/>
  <c r="I65" i="34"/>
  <c r="L64" i="34"/>
  <c r="I64" i="34"/>
  <c r="L63" i="34"/>
  <c r="I63" i="34"/>
  <c r="L61" i="34"/>
  <c r="I61" i="34"/>
  <c r="L60" i="34"/>
  <c r="I60" i="34"/>
  <c r="L59" i="34"/>
  <c r="I59" i="34"/>
  <c r="L58" i="34"/>
  <c r="I58" i="34"/>
  <c r="L57" i="34"/>
  <c r="I57" i="34"/>
  <c r="L56" i="34"/>
  <c r="I56" i="34"/>
  <c r="L54" i="34"/>
  <c r="I54" i="34"/>
  <c r="I53" i="34"/>
  <c r="N53" i="34" s="1"/>
  <c r="L47" i="34"/>
  <c r="I47" i="34"/>
  <c r="L46" i="34"/>
  <c r="I46" i="34"/>
  <c r="L45" i="34"/>
  <c r="I45" i="34"/>
  <c r="L44" i="34"/>
  <c r="I44" i="34"/>
  <c r="L43" i="34"/>
  <c r="I43" i="34"/>
  <c r="L42" i="34"/>
  <c r="I42" i="34"/>
  <c r="L41" i="34"/>
  <c r="I41" i="34"/>
  <c r="L40" i="34"/>
  <c r="I40" i="34"/>
  <c r="L39" i="34"/>
  <c r="I39" i="34"/>
  <c r="L38" i="34"/>
  <c r="I38" i="34"/>
  <c r="L37" i="34"/>
  <c r="I37" i="34"/>
  <c r="L36" i="34"/>
  <c r="I36" i="34"/>
  <c r="L33" i="34"/>
  <c r="I33" i="34"/>
  <c r="I32" i="34"/>
  <c r="N32" i="34" s="1"/>
  <c r="L20" i="34"/>
  <c r="I20" i="34"/>
  <c r="L19" i="34"/>
  <c r="I19" i="34"/>
  <c r="L26" i="34"/>
  <c r="I26" i="34"/>
  <c r="L25" i="34"/>
  <c r="I25" i="34"/>
  <c r="L24" i="34"/>
  <c r="I24" i="34"/>
  <c r="L23" i="34"/>
  <c r="I23" i="34"/>
  <c r="L22" i="34"/>
  <c r="I22" i="34"/>
  <c r="L21" i="34"/>
  <c r="I21" i="34"/>
  <c r="L18" i="34"/>
  <c r="I18" i="34"/>
  <c r="L17" i="34"/>
  <c r="I17" i="34"/>
  <c r="L16" i="34"/>
  <c r="I16" i="34"/>
  <c r="L15" i="34"/>
  <c r="I15" i="34"/>
  <c r="L14" i="34"/>
  <c r="I14" i="34"/>
  <c r="N13" i="34"/>
  <c r="L11" i="34"/>
  <c r="I11" i="34"/>
  <c r="I10" i="34"/>
  <c r="N10" i="34" s="1"/>
  <c r="L60" i="31"/>
  <c r="I60" i="31"/>
  <c r="L63" i="31"/>
  <c r="I63" i="31"/>
  <c r="L39" i="31"/>
  <c r="I39" i="31"/>
  <c r="L67" i="31"/>
  <c r="I67" i="31"/>
  <c r="L66" i="31"/>
  <c r="I66" i="31"/>
  <c r="L65" i="31"/>
  <c r="I65" i="31"/>
  <c r="L64" i="31"/>
  <c r="I64" i="31"/>
  <c r="L62" i="31"/>
  <c r="I62" i="31"/>
  <c r="L61" i="31"/>
  <c r="I61" i="31"/>
  <c r="L59" i="31"/>
  <c r="I59" i="31"/>
  <c r="L58" i="31"/>
  <c r="I58" i="31"/>
  <c r="L57" i="31"/>
  <c r="I57" i="31"/>
  <c r="L56" i="31"/>
  <c r="I56" i="31"/>
  <c r="L55" i="31"/>
  <c r="I55" i="31"/>
  <c r="N53" i="31"/>
  <c r="L52" i="31"/>
  <c r="I52" i="31"/>
  <c r="I51" i="31"/>
  <c r="N51" i="31" s="1"/>
  <c r="L45" i="31"/>
  <c r="I45" i="31"/>
  <c r="L44" i="31"/>
  <c r="I44" i="31"/>
  <c r="L43" i="31"/>
  <c r="I43" i="31"/>
  <c r="L42" i="31"/>
  <c r="I42" i="31"/>
  <c r="L41" i="31"/>
  <c r="I41" i="31"/>
  <c r="L40" i="31"/>
  <c r="I40" i="31"/>
  <c r="L38" i="31"/>
  <c r="I38" i="31"/>
  <c r="L37" i="31"/>
  <c r="I37" i="31"/>
  <c r="L36" i="31"/>
  <c r="I36" i="31"/>
  <c r="L35" i="31"/>
  <c r="I35" i="31"/>
  <c r="L34" i="31"/>
  <c r="I34" i="31"/>
  <c r="L33" i="31"/>
  <c r="I33" i="31"/>
  <c r="L31" i="31"/>
  <c r="I31" i="31"/>
  <c r="I30" i="31"/>
  <c r="N30" i="31" s="1"/>
  <c r="L20" i="31"/>
  <c r="I20" i="31"/>
  <c r="I13" i="29"/>
  <c r="I14" i="29"/>
  <c r="N14" i="29" s="1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L22" i="29"/>
  <c r="L23" i="29"/>
  <c r="L24" i="29"/>
  <c r="N24" i="29" s="1"/>
  <c r="L25" i="29"/>
  <c r="L26" i="29"/>
  <c r="L27" i="29"/>
  <c r="N15" i="29"/>
  <c r="L24" i="31"/>
  <c r="I24" i="31"/>
  <c r="L23" i="31"/>
  <c r="I23" i="31"/>
  <c r="L22" i="31"/>
  <c r="I22" i="31"/>
  <c r="L21" i="31"/>
  <c r="I21" i="31"/>
  <c r="L19" i="31"/>
  <c r="I19" i="31"/>
  <c r="L18" i="31"/>
  <c r="I18" i="31"/>
  <c r="L17" i="31"/>
  <c r="I17" i="31"/>
  <c r="L16" i="31"/>
  <c r="I16" i="31"/>
  <c r="L15" i="31"/>
  <c r="I15" i="31"/>
  <c r="L14" i="31"/>
  <c r="I14" i="31"/>
  <c r="L13" i="31"/>
  <c r="I13" i="31"/>
  <c r="L11" i="31"/>
  <c r="I10" i="31"/>
  <c r="N10" i="31" s="1"/>
  <c r="L111" i="29"/>
  <c r="I111" i="29"/>
  <c r="L114" i="29"/>
  <c r="I114" i="29"/>
  <c r="L118" i="29"/>
  <c r="I118" i="29"/>
  <c r="L117" i="29"/>
  <c r="I117" i="29"/>
  <c r="L116" i="29"/>
  <c r="I116" i="29"/>
  <c r="L115" i="29"/>
  <c r="I115" i="29"/>
  <c r="L113" i="29"/>
  <c r="I113" i="29"/>
  <c r="L110" i="29"/>
  <c r="I110" i="29"/>
  <c r="L109" i="29"/>
  <c r="I109" i="29"/>
  <c r="L108" i="29"/>
  <c r="I108" i="29"/>
  <c r="L107" i="29"/>
  <c r="I107" i="29"/>
  <c r="L106" i="29"/>
  <c r="I106" i="29"/>
  <c r="L103" i="29"/>
  <c r="I103" i="29"/>
  <c r="I102" i="29"/>
  <c r="N102" i="29" s="1"/>
  <c r="L88" i="29"/>
  <c r="I88" i="29"/>
  <c r="L96" i="29"/>
  <c r="I96" i="29"/>
  <c r="L95" i="29"/>
  <c r="I95" i="29"/>
  <c r="L94" i="29"/>
  <c r="I94" i="29"/>
  <c r="L93" i="29"/>
  <c r="I93" i="29"/>
  <c r="L92" i="29"/>
  <c r="I92" i="29"/>
  <c r="L91" i="29"/>
  <c r="I91" i="29"/>
  <c r="L90" i="29"/>
  <c r="I90" i="29"/>
  <c r="L89" i="29"/>
  <c r="I89" i="29"/>
  <c r="L87" i="29"/>
  <c r="I87" i="29"/>
  <c r="L86" i="29"/>
  <c r="I86" i="29"/>
  <c r="L83" i="29"/>
  <c r="I83" i="29"/>
  <c r="I82" i="29"/>
  <c r="N82" i="29" s="1"/>
  <c r="L76" i="29"/>
  <c r="I76" i="29"/>
  <c r="L75" i="29"/>
  <c r="I75" i="29"/>
  <c r="L74" i="29"/>
  <c r="I74" i="29"/>
  <c r="L73" i="29"/>
  <c r="I73" i="29"/>
  <c r="L72" i="29"/>
  <c r="I72" i="29"/>
  <c r="L61" i="29"/>
  <c r="I61" i="29"/>
  <c r="I60" i="29"/>
  <c r="N60" i="29" s="1"/>
  <c r="L69" i="33"/>
  <c r="I69" i="33"/>
  <c r="L64" i="33"/>
  <c r="I64" i="33"/>
  <c r="L71" i="33"/>
  <c r="I71" i="33"/>
  <c r="L62" i="33"/>
  <c r="I62" i="33"/>
  <c r="L66" i="33"/>
  <c r="I66" i="33"/>
  <c r="L65" i="33"/>
  <c r="I65" i="33"/>
  <c r="L68" i="33"/>
  <c r="I68" i="33"/>
  <c r="L67" i="33"/>
  <c r="I67" i="33"/>
  <c r="L70" i="33"/>
  <c r="I70" i="33"/>
  <c r="L61" i="33"/>
  <c r="I61" i="33"/>
  <c r="L60" i="33"/>
  <c r="I60" i="33"/>
  <c r="L75" i="33"/>
  <c r="I75" i="33"/>
  <c r="L74" i="33"/>
  <c r="I74" i="33"/>
  <c r="L73" i="33"/>
  <c r="I73" i="33"/>
  <c r="L72" i="33"/>
  <c r="I72" i="33"/>
  <c r="L63" i="33"/>
  <c r="I63" i="33"/>
  <c r="L57" i="33"/>
  <c r="I57" i="33"/>
  <c r="I56" i="33"/>
  <c r="N56" i="33" s="1"/>
  <c r="L50" i="33"/>
  <c r="I50" i="33"/>
  <c r="L49" i="33"/>
  <c r="I49" i="33"/>
  <c r="L48" i="33"/>
  <c r="I48" i="33"/>
  <c r="L47" i="33"/>
  <c r="I47" i="33"/>
  <c r="L46" i="33"/>
  <c r="I46" i="33"/>
  <c r="L45" i="33"/>
  <c r="I45" i="33"/>
  <c r="L44" i="33"/>
  <c r="I44" i="33"/>
  <c r="L43" i="33"/>
  <c r="I43" i="33"/>
  <c r="L42" i="33"/>
  <c r="I42" i="33"/>
  <c r="L41" i="33"/>
  <c r="I41" i="33"/>
  <c r="L40" i="33"/>
  <c r="I40" i="33"/>
  <c r="I39" i="33"/>
  <c r="L37" i="33"/>
  <c r="I37" i="33"/>
  <c r="I36" i="33"/>
  <c r="N36" i="33" s="1"/>
  <c r="L156" i="31"/>
  <c r="I156" i="31"/>
  <c r="L25" i="33"/>
  <c r="I25" i="33"/>
  <c r="L26" i="33"/>
  <c r="I26" i="33"/>
  <c r="L16" i="33"/>
  <c r="I16" i="33"/>
  <c r="L18" i="33"/>
  <c r="I18" i="33"/>
  <c r="L21" i="33"/>
  <c r="I21" i="33"/>
  <c r="L23" i="33"/>
  <c r="I23" i="33"/>
  <c r="L17" i="33"/>
  <c r="I17" i="33"/>
  <c r="L22" i="33"/>
  <c r="I22" i="33"/>
  <c r="L30" i="33"/>
  <c r="I30" i="33"/>
  <c r="L29" i="33"/>
  <c r="I29" i="33"/>
  <c r="L28" i="33"/>
  <c r="I28" i="33"/>
  <c r="L27" i="33"/>
  <c r="I27" i="33"/>
  <c r="L24" i="33"/>
  <c r="I24" i="33"/>
  <c r="L20" i="33"/>
  <c r="I20" i="33"/>
  <c r="L19" i="33"/>
  <c r="I19" i="33"/>
  <c r="L15" i="33"/>
  <c r="I15" i="33"/>
  <c r="L14" i="33"/>
  <c r="I14" i="33"/>
  <c r="L11" i="33"/>
  <c r="I11" i="33"/>
  <c r="I10" i="33"/>
  <c r="N10" i="33" s="1"/>
  <c r="N107" i="38" l="1"/>
  <c r="L136" i="38"/>
  <c r="N63" i="34"/>
  <c r="N69" i="34"/>
  <c r="N45" i="31"/>
  <c r="N26" i="29"/>
  <c r="N109" i="29"/>
  <c r="N24" i="33"/>
  <c r="N86" i="29"/>
  <c r="N60" i="34"/>
  <c r="N67" i="34"/>
  <c r="A180" i="29"/>
  <c r="B179" i="29"/>
  <c r="B180" i="31"/>
  <c r="N52" i="31"/>
  <c r="N156" i="31"/>
  <c r="N111" i="29"/>
  <c r="N67" i="31"/>
  <c r="N58" i="34"/>
  <c r="N35" i="31"/>
  <c r="N42" i="31"/>
  <c r="N33" i="34"/>
  <c r="N64" i="31"/>
  <c r="N60" i="31"/>
  <c r="N23" i="29"/>
  <c r="N65" i="31"/>
  <c r="N33" i="31"/>
  <c r="B23" i="37"/>
  <c r="A24" i="37"/>
  <c r="N23" i="34"/>
  <c r="N54" i="34"/>
  <c r="N116" i="29"/>
  <c r="N45" i="34"/>
  <c r="N57" i="31"/>
  <c r="N91" i="29"/>
  <c r="N12" i="31"/>
  <c r="N58" i="31"/>
  <c r="N41" i="34"/>
  <c r="N50" i="29"/>
  <c r="N54" i="31"/>
  <c r="N39" i="31"/>
  <c r="N37" i="34"/>
  <c r="N22" i="29"/>
  <c r="N31" i="31"/>
  <c r="N44" i="31"/>
  <c r="N62" i="31"/>
  <c r="N15" i="35"/>
  <c r="L176" i="40"/>
  <c r="N176" i="40" s="1"/>
  <c r="N147" i="40"/>
  <c r="N136" i="38"/>
  <c r="L108" i="38"/>
  <c r="N108" i="38" s="1"/>
  <c r="L130" i="37"/>
  <c r="N130" i="37" s="1"/>
  <c r="N129" i="37"/>
  <c r="L163" i="39"/>
  <c r="N163" i="39" s="1"/>
  <c r="N134" i="39"/>
  <c r="L122" i="36"/>
  <c r="N122" i="36" s="1"/>
  <c r="L150" i="36"/>
  <c r="N150" i="36" s="1"/>
  <c r="N121" i="36"/>
  <c r="N25" i="29"/>
  <c r="N61" i="31"/>
  <c r="N66" i="31"/>
  <c r="N34" i="31"/>
  <c r="N43" i="31"/>
  <c r="N55" i="34"/>
  <c r="N64" i="34"/>
  <c r="N68" i="34"/>
  <c r="N34" i="34"/>
  <c r="N14" i="35"/>
  <c r="N25" i="35"/>
  <c r="N12" i="35"/>
  <c r="N28" i="35"/>
  <c r="N23" i="35"/>
  <c r="N24" i="35"/>
  <c r="N22" i="35"/>
  <c r="N11" i="35"/>
  <c r="N21" i="35"/>
  <c r="N13" i="35"/>
  <c r="N20" i="35"/>
  <c r="N27" i="35"/>
  <c r="N26" i="35"/>
  <c r="N19" i="35"/>
  <c r="N16" i="35"/>
  <c r="N18" i="35"/>
  <c r="N17" i="35"/>
  <c r="L29" i="35"/>
  <c r="N29" i="35" s="1"/>
  <c r="N14" i="34"/>
  <c r="N24" i="34"/>
  <c r="N20" i="34"/>
  <c r="N66" i="34"/>
  <c r="N26" i="34"/>
  <c r="N56" i="34"/>
  <c r="N62" i="34"/>
  <c r="N12" i="34"/>
  <c r="N61" i="34"/>
  <c r="L70" i="34"/>
  <c r="N70" i="34" s="1"/>
  <c r="N59" i="34"/>
  <c r="N57" i="34"/>
  <c r="N65" i="34"/>
  <c r="N47" i="34"/>
  <c r="N40" i="34"/>
  <c r="N46" i="34"/>
  <c r="N25" i="34"/>
  <c r="N35" i="34"/>
  <c r="N16" i="34"/>
  <c r="N36" i="34"/>
  <c r="N43" i="34"/>
  <c r="N39" i="34"/>
  <c r="N42" i="34"/>
  <c r="L48" i="34"/>
  <c r="N48" i="34" s="1"/>
  <c r="N38" i="34"/>
  <c r="N44" i="34"/>
  <c r="N19" i="34"/>
  <c r="N22" i="34"/>
  <c r="L27" i="34"/>
  <c r="N27" i="34" s="1"/>
  <c r="N21" i="34"/>
  <c r="N18" i="34"/>
  <c r="N17" i="34"/>
  <c r="N15" i="34"/>
  <c r="N11" i="34"/>
  <c r="N59" i="31"/>
  <c r="N56" i="31"/>
  <c r="N55" i="31"/>
  <c r="N63" i="31"/>
  <c r="L68" i="31"/>
  <c r="N68" i="31" s="1"/>
  <c r="N38" i="31"/>
  <c r="N37" i="31"/>
  <c r="N40" i="31"/>
  <c r="N13" i="31"/>
  <c r="N17" i="31"/>
  <c r="N22" i="31"/>
  <c r="N24" i="31"/>
  <c r="N36" i="31"/>
  <c r="L46" i="31"/>
  <c r="N46" i="31" s="1"/>
  <c r="N41" i="31"/>
  <c r="N32" i="31"/>
  <c r="N20" i="31"/>
  <c r="N23" i="31"/>
  <c r="N19" i="31"/>
  <c r="N27" i="29"/>
  <c r="L25" i="31"/>
  <c r="N25" i="31" s="1"/>
  <c r="N15" i="31"/>
  <c r="N16" i="31"/>
  <c r="N18" i="31"/>
  <c r="N14" i="31"/>
  <c r="N21" i="31"/>
  <c r="N11" i="31"/>
  <c r="N114" i="29"/>
  <c r="N104" i="29"/>
  <c r="N113" i="29"/>
  <c r="N118" i="29"/>
  <c r="N117" i="29"/>
  <c r="N84" i="29"/>
  <c r="N105" i="29"/>
  <c r="N108" i="29"/>
  <c r="L119" i="29"/>
  <c r="N119" i="29" s="1"/>
  <c r="N107" i="29"/>
  <c r="N110" i="29"/>
  <c r="N106" i="29"/>
  <c r="N115" i="29"/>
  <c r="N103" i="29"/>
  <c r="N88" i="29"/>
  <c r="N83" i="29"/>
  <c r="N96" i="29"/>
  <c r="N94" i="29"/>
  <c r="N95" i="29"/>
  <c r="N87" i="29"/>
  <c r="L97" i="29"/>
  <c r="N97" i="29" s="1"/>
  <c r="N90" i="29"/>
  <c r="N92" i="29"/>
  <c r="N89" i="29"/>
  <c r="N93" i="29"/>
  <c r="N85" i="29"/>
  <c r="N72" i="29"/>
  <c r="N76" i="29"/>
  <c r="N61" i="29"/>
  <c r="N65" i="29"/>
  <c r="N69" i="29"/>
  <c r="N66" i="29"/>
  <c r="N75" i="29"/>
  <c r="N67" i="29"/>
  <c r="N73" i="29"/>
  <c r="N71" i="29"/>
  <c r="N70" i="29"/>
  <c r="N64" i="29"/>
  <c r="N68" i="29"/>
  <c r="N74" i="29"/>
  <c r="N63" i="29"/>
  <c r="L77" i="29"/>
  <c r="N77" i="29" s="1"/>
  <c r="N62" i="29"/>
  <c r="N37" i="33"/>
  <c r="N69" i="33"/>
  <c r="N61" i="33"/>
  <c r="N59" i="33"/>
  <c r="N68" i="33"/>
  <c r="N64" i="33"/>
  <c r="N65" i="33"/>
  <c r="N71" i="33"/>
  <c r="N67" i="33"/>
  <c r="N57" i="33"/>
  <c r="N63" i="33"/>
  <c r="N73" i="33"/>
  <c r="N62" i="33"/>
  <c r="N66" i="33"/>
  <c r="N70" i="33"/>
  <c r="N72" i="33"/>
  <c r="N74" i="33"/>
  <c r="N60" i="33"/>
  <c r="N75" i="33"/>
  <c r="N48" i="33"/>
  <c r="N58" i="33"/>
  <c r="L76" i="33"/>
  <c r="N76" i="33" s="1"/>
  <c r="N47" i="33"/>
  <c r="N14" i="33"/>
  <c r="N30" i="33"/>
  <c r="N21" i="33"/>
  <c r="N25" i="33"/>
  <c r="N45" i="33"/>
  <c r="N43" i="33"/>
  <c r="N38" i="33"/>
  <c r="N44" i="33"/>
  <c r="N49" i="33"/>
  <c r="N39" i="33"/>
  <c r="N50" i="33"/>
  <c r="N19" i="33"/>
  <c r="N28" i="33"/>
  <c r="N40" i="33"/>
  <c r="L51" i="33"/>
  <c r="N51" i="33" s="1"/>
  <c r="N42" i="33"/>
  <c r="N46" i="33"/>
  <c r="N41" i="33"/>
  <c r="N27" i="33"/>
  <c r="N26" i="33"/>
  <c r="N15" i="33"/>
  <c r="N17" i="33"/>
  <c r="N16" i="33"/>
  <c r="N13" i="33"/>
  <c r="N20" i="33"/>
  <c r="N29" i="33"/>
  <c r="N23" i="33"/>
  <c r="N18" i="33"/>
  <c r="N22" i="33"/>
  <c r="N12" i="33"/>
  <c r="L31" i="33"/>
  <c r="N31" i="33" s="1"/>
  <c r="N11" i="33"/>
  <c r="L77" i="35"/>
  <c r="I77" i="35"/>
  <c r="L82" i="35"/>
  <c r="I82" i="35"/>
  <c r="L62" i="35"/>
  <c r="I62" i="35"/>
  <c r="L35" i="35"/>
  <c r="I35" i="35"/>
  <c r="L54" i="35"/>
  <c r="I54" i="35"/>
  <c r="L63" i="35"/>
  <c r="I63" i="35"/>
  <c r="L57" i="35"/>
  <c r="I57" i="35"/>
  <c r="L43" i="35"/>
  <c r="I43" i="35"/>
  <c r="L38" i="35"/>
  <c r="I38" i="35"/>
  <c r="L133" i="34"/>
  <c r="I133" i="34"/>
  <c r="L128" i="34"/>
  <c r="I128" i="34"/>
  <c r="L54" i="29"/>
  <c r="I54" i="29"/>
  <c r="L53" i="29"/>
  <c r="I53" i="29"/>
  <c r="L52" i="29"/>
  <c r="I52" i="29"/>
  <c r="L51" i="29"/>
  <c r="I51" i="29"/>
  <c r="L49" i="29"/>
  <c r="I49" i="29"/>
  <c r="L48" i="29"/>
  <c r="I48" i="29"/>
  <c r="L47" i="29"/>
  <c r="I47" i="29"/>
  <c r="L46" i="29"/>
  <c r="I46" i="29"/>
  <c r="L45" i="29"/>
  <c r="I45" i="29"/>
  <c r="L44" i="29"/>
  <c r="I44" i="29"/>
  <c r="L43" i="29"/>
  <c r="I43" i="29"/>
  <c r="I42" i="29"/>
  <c r="N42" i="29" s="1"/>
  <c r="L98" i="35"/>
  <c r="I98" i="35"/>
  <c r="L97" i="35"/>
  <c r="I97" i="35"/>
  <c r="L96" i="35"/>
  <c r="I96" i="35"/>
  <c r="L95" i="35"/>
  <c r="I95" i="35"/>
  <c r="L94" i="35"/>
  <c r="I94" i="35"/>
  <c r="I93" i="35"/>
  <c r="N93" i="35" s="1"/>
  <c r="L86" i="35"/>
  <c r="I86" i="35"/>
  <c r="L85" i="35"/>
  <c r="I85" i="35"/>
  <c r="L84" i="35"/>
  <c r="I84" i="35"/>
  <c r="L83" i="35"/>
  <c r="I83" i="35"/>
  <c r="L81" i="35"/>
  <c r="I81" i="35"/>
  <c r="L80" i="35"/>
  <c r="I80" i="35"/>
  <c r="L79" i="35"/>
  <c r="I79" i="35"/>
  <c r="L78" i="35"/>
  <c r="I78" i="35"/>
  <c r="L76" i="35"/>
  <c r="I76" i="35"/>
  <c r="L74" i="35"/>
  <c r="I74" i="35"/>
  <c r="I73" i="35"/>
  <c r="N73" i="35" s="1"/>
  <c r="L67" i="35"/>
  <c r="I67" i="35"/>
  <c r="L66" i="35"/>
  <c r="I66" i="35"/>
  <c r="L65" i="35"/>
  <c r="I65" i="35"/>
  <c r="L64" i="35"/>
  <c r="I64" i="35"/>
  <c r="L61" i="35"/>
  <c r="I61" i="35"/>
  <c r="L60" i="35"/>
  <c r="I60" i="35"/>
  <c r="L59" i="35"/>
  <c r="I59" i="35"/>
  <c r="L58" i="35"/>
  <c r="I58" i="35"/>
  <c r="L56" i="35"/>
  <c r="I56" i="35"/>
  <c r="I53" i="35"/>
  <c r="N53" i="35" s="1"/>
  <c r="L47" i="35"/>
  <c r="I47" i="35"/>
  <c r="L46" i="35"/>
  <c r="I46" i="35"/>
  <c r="L45" i="35"/>
  <c r="I45" i="35"/>
  <c r="L44" i="35"/>
  <c r="I44" i="35"/>
  <c r="L42" i="35"/>
  <c r="I42" i="35"/>
  <c r="L41" i="35"/>
  <c r="I41" i="35"/>
  <c r="L40" i="35"/>
  <c r="I40" i="35"/>
  <c r="L39" i="35"/>
  <c r="I39" i="35"/>
  <c r="L37" i="35"/>
  <c r="I37" i="35"/>
  <c r="I34" i="35"/>
  <c r="N34" i="35" s="1"/>
  <c r="L149" i="34"/>
  <c r="I149" i="34"/>
  <c r="L148" i="34"/>
  <c r="I148" i="34"/>
  <c r="L147" i="34"/>
  <c r="I147" i="34"/>
  <c r="L146" i="34"/>
  <c r="I146" i="34"/>
  <c r="L145" i="34"/>
  <c r="I145" i="34"/>
  <c r="I144" i="34"/>
  <c r="N144" i="34" s="1"/>
  <c r="L137" i="34"/>
  <c r="I137" i="34"/>
  <c r="L136" i="34"/>
  <c r="I136" i="34"/>
  <c r="L135" i="34"/>
  <c r="I135" i="34"/>
  <c r="L134" i="34"/>
  <c r="I134" i="34"/>
  <c r="L132" i="34"/>
  <c r="I132" i="34"/>
  <c r="L131" i="34"/>
  <c r="I131" i="34"/>
  <c r="L130" i="34"/>
  <c r="I130" i="34"/>
  <c r="L129" i="34"/>
  <c r="I129" i="34"/>
  <c r="L127" i="34"/>
  <c r="I127" i="34"/>
  <c r="L125" i="34"/>
  <c r="I125" i="34"/>
  <c r="I124" i="34"/>
  <c r="N124" i="34" s="1"/>
  <c r="L118" i="34"/>
  <c r="I118" i="34"/>
  <c r="L117" i="34"/>
  <c r="I117" i="34"/>
  <c r="L116" i="34"/>
  <c r="I116" i="34"/>
  <c r="L115" i="34"/>
  <c r="I115" i="34"/>
  <c r="L114" i="34"/>
  <c r="I114" i="34"/>
  <c r="L113" i="34"/>
  <c r="I113" i="34"/>
  <c r="L112" i="34"/>
  <c r="I112" i="34"/>
  <c r="L111" i="34"/>
  <c r="L109" i="34"/>
  <c r="I109" i="34"/>
  <c r="I108" i="34"/>
  <c r="N108" i="34" s="1"/>
  <c r="L102" i="34"/>
  <c r="I102" i="34"/>
  <c r="L101" i="34"/>
  <c r="I101" i="34"/>
  <c r="L100" i="34"/>
  <c r="I100" i="34"/>
  <c r="L99" i="34"/>
  <c r="I99" i="34"/>
  <c r="L98" i="34"/>
  <c r="I98" i="34"/>
  <c r="L97" i="34"/>
  <c r="I97" i="34"/>
  <c r="L96" i="34"/>
  <c r="I96" i="34"/>
  <c r="L95" i="34"/>
  <c r="I95" i="34"/>
  <c r="L93" i="34"/>
  <c r="I93" i="34"/>
  <c r="I92" i="34"/>
  <c r="N92" i="34" s="1"/>
  <c r="L86" i="34"/>
  <c r="I86" i="34"/>
  <c r="L85" i="34"/>
  <c r="I85" i="34"/>
  <c r="L84" i="34"/>
  <c r="I84" i="34"/>
  <c r="L83" i="34"/>
  <c r="I83" i="34"/>
  <c r="L82" i="34"/>
  <c r="I82" i="34"/>
  <c r="L81" i="34"/>
  <c r="I81" i="34"/>
  <c r="L80" i="34"/>
  <c r="I80" i="34"/>
  <c r="L79" i="34"/>
  <c r="I79" i="34"/>
  <c r="L78" i="34"/>
  <c r="I78" i="34"/>
  <c r="L76" i="34"/>
  <c r="I76" i="34"/>
  <c r="I75" i="34"/>
  <c r="N75" i="34" s="1"/>
  <c r="L123" i="33"/>
  <c r="I123" i="33"/>
  <c r="L122" i="33"/>
  <c r="I122" i="33"/>
  <c r="L121" i="33"/>
  <c r="I121" i="33"/>
  <c r="L120" i="33"/>
  <c r="I120" i="33"/>
  <c r="L119" i="33"/>
  <c r="I119" i="33"/>
  <c r="I118" i="33"/>
  <c r="N118" i="33" s="1"/>
  <c r="L111" i="33"/>
  <c r="I111" i="33"/>
  <c r="L110" i="33"/>
  <c r="I110" i="33"/>
  <c r="L109" i="33"/>
  <c r="I109" i="33"/>
  <c r="L108" i="33"/>
  <c r="I108" i="33"/>
  <c r="L107" i="33"/>
  <c r="I107" i="33"/>
  <c r="L106" i="33"/>
  <c r="I106" i="33"/>
  <c r="L105" i="33"/>
  <c r="I105" i="33"/>
  <c r="L104" i="33"/>
  <c r="I104" i="33"/>
  <c r="L103" i="33"/>
  <c r="I103" i="33"/>
  <c r="L101" i="33"/>
  <c r="I101" i="33"/>
  <c r="I100" i="33"/>
  <c r="N100" i="33" s="1"/>
  <c r="L94" i="33"/>
  <c r="I94" i="33"/>
  <c r="L93" i="33"/>
  <c r="I93" i="33"/>
  <c r="L92" i="33"/>
  <c r="I92" i="33"/>
  <c r="L91" i="33"/>
  <c r="I91" i="33"/>
  <c r="L90" i="33"/>
  <c r="I90" i="33"/>
  <c r="L88" i="33"/>
  <c r="I88" i="33"/>
  <c r="L87" i="33"/>
  <c r="I87" i="33"/>
  <c r="L86" i="33"/>
  <c r="I86" i="33"/>
  <c r="L85" i="33"/>
  <c r="I85" i="33"/>
  <c r="L84" i="33"/>
  <c r="L82" i="33"/>
  <c r="I82" i="33"/>
  <c r="I81" i="33"/>
  <c r="N81" i="33" s="1"/>
  <c r="L172" i="31"/>
  <c r="I172" i="31"/>
  <c r="L171" i="31"/>
  <c r="I171" i="31"/>
  <c r="L170" i="31"/>
  <c r="I170" i="31"/>
  <c r="L169" i="31"/>
  <c r="I169" i="31"/>
  <c r="L168" i="31"/>
  <c r="I168" i="31"/>
  <c r="I167" i="31"/>
  <c r="N167" i="31" s="1"/>
  <c r="L160" i="31"/>
  <c r="I160" i="31"/>
  <c r="L159" i="31"/>
  <c r="I159" i="31"/>
  <c r="L158" i="31"/>
  <c r="I158" i="31"/>
  <c r="L157" i="31"/>
  <c r="I157" i="31"/>
  <c r="L155" i="31"/>
  <c r="I155" i="31"/>
  <c r="L154" i="31"/>
  <c r="I154" i="31"/>
  <c r="L153" i="31"/>
  <c r="I153" i="31"/>
  <c r="L152" i="31"/>
  <c r="I152" i="31"/>
  <c r="L151" i="31"/>
  <c r="I151" i="31"/>
  <c r="L150" i="31"/>
  <c r="L148" i="31"/>
  <c r="I148" i="31"/>
  <c r="I147" i="31"/>
  <c r="N147" i="31" s="1"/>
  <c r="L141" i="31"/>
  <c r="I141" i="31"/>
  <c r="L140" i="31"/>
  <c r="I140" i="31"/>
  <c r="L139" i="31"/>
  <c r="I139" i="31"/>
  <c r="L138" i="31"/>
  <c r="I138" i="31"/>
  <c r="L137" i="31"/>
  <c r="I137" i="31"/>
  <c r="L136" i="31"/>
  <c r="I136" i="31"/>
  <c r="L135" i="31"/>
  <c r="I135" i="31"/>
  <c r="L134" i="31"/>
  <c r="I134" i="31"/>
  <c r="L133" i="31"/>
  <c r="I133" i="31"/>
  <c r="L132" i="31"/>
  <c r="I132" i="31"/>
  <c r="L129" i="31"/>
  <c r="I129" i="31"/>
  <c r="I128" i="31"/>
  <c r="N128" i="31" s="1"/>
  <c r="L122" i="31"/>
  <c r="I122" i="31"/>
  <c r="L121" i="31"/>
  <c r="I121" i="31"/>
  <c r="L120" i="31"/>
  <c r="I120" i="31"/>
  <c r="L119" i="31"/>
  <c r="I119" i="31"/>
  <c r="L118" i="31"/>
  <c r="I118" i="31"/>
  <c r="L117" i="31"/>
  <c r="I117" i="31"/>
  <c r="L116" i="31"/>
  <c r="I116" i="31"/>
  <c r="L115" i="31"/>
  <c r="I115" i="31"/>
  <c r="L114" i="31"/>
  <c r="I114" i="31"/>
  <c r="L113" i="31"/>
  <c r="I113" i="31"/>
  <c r="I112" i="31"/>
  <c r="I109" i="31"/>
  <c r="N109" i="31" s="1"/>
  <c r="L103" i="31"/>
  <c r="I103" i="31"/>
  <c r="L102" i="31"/>
  <c r="I102" i="31"/>
  <c r="L101" i="31"/>
  <c r="I101" i="31"/>
  <c r="L100" i="31"/>
  <c r="I100" i="31"/>
  <c r="L99" i="31"/>
  <c r="I99" i="31"/>
  <c r="L98" i="31"/>
  <c r="I98" i="31"/>
  <c r="L97" i="31"/>
  <c r="I97" i="31"/>
  <c r="L96" i="31"/>
  <c r="I96" i="31"/>
  <c r="L95" i="31"/>
  <c r="I95" i="31"/>
  <c r="L94" i="31"/>
  <c r="I94" i="31"/>
  <c r="I93" i="31"/>
  <c r="L91" i="31"/>
  <c r="I90" i="31"/>
  <c r="N90" i="31" s="1"/>
  <c r="L84" i="31"/>
  <c r="I84" i="31"/>
  <c r="L83" i="31"/>
  <c r="I83" i="31"/>
  <c r="L82" i="31"/>
  <c r="I82" i="31"/>
  <c r="L81" i="31"/>
  <c r="I81" i="31"/>
  <c r="L80" i="31"/>
  <c r="I80" i="31"/>
  <c r="L79" i="31"/>
  <c r="I79" i="31"/>
  <c r="L78" i="31"/>
  <c r="I78" i="31"/>
  <c r="L77" i="31"/>
  <c r="I77" i="31"/>
  <c r="I76" i="31"/>
  <c r="L74" i="31"/>
  <c r="I74" i="31"/>
  <c r="I73" i="31"/>
  <c r="N73" i="31" s="1"/>
  <c r="N63" i="35" l="1"/>
  <c r="N43" i="35"/>
  <c r="N35" i="35"/>
  <c r="N65" i="35"/>
  <c r="A181" i="29"/>
  <c r="B180" i="29"/>
  <c r="B181" i="31"/>
  <c r="B24" i="37"/>
  <c r="A25" i="37"/>
  <c r="L55" i="29"/>
  <c r="N55" i="29" s="1"/>
  <c r="N172" i="31"/>
  <c r="N82" i="35"/>
  <c r="N178" i="40"/>
  <c r="G20" i="7" s="1"/>
  <c r="N138" i="38"/>
  <c r="G16" i="7" s="1"/>
  <c r="N152" i="36"/>
  <c r="G18" i="7" s="1"/>
  <c r="N160" i="37"/>
  <c r="G14" i="7" s="1"/>
  <c r="N165" i="39"/>
  <c r="G12" i="7" s="1"/>
  <c r="N129" i="31"/>
  <c r="N133" i="31"/>
  <c r="N137" i="31"/>
  <c r="N141" i="31"/>
  <c r="N133" i="34"/>
  <c r="N77" i="35"/>
  <c r="N55" i="35"/>
  <c r="N60" i="35"/>
  <c r="N98" i="35"/>
  <c r="N38" i="35"/>
  <c r="O30" i="35"/>
  <c r="O71" i="34"/>
  <c r="O49" i="34"/>
  <c r="O28" i="34"/>
  <c r="O69" i="31"/>
  <c r="O47" i="31"/>
  <c r="O26" i="31"/>
  <c r="O120" i="29"/>
  <c r="O98" i="29"/>
  <c r="N51" i="29"/>
  <c r="O78" i="29"/>
  <c r="O77" i="33"/>
  <c r="O52" i="33"/>
  <c r="O32" i="33"/>
  <c r="N106" i="33"/>
  <c r="N110" i="33"/>
  <c r="N97" i="35"/>
  <c r="N57" i="35"/>
  <c r="N62" i="35"/>
  <c r="N66" i="35"/>
  <c r="N54" i="35"/>
  <c r="N128" i="34"/>
  <c r="N45" i="29"/>
  <c r="N49" i="29"/>
  <c r="N53" i="29"/>
  <c r="N44" i="29"/>
  <c r="N46" i="29"/>
  <c r="N54" i="29"/>
  <c r="N48" i="29"/>
  <c r="N52" i="29"/>
  <c r="N43" i="29"/>
  <c r="N47" i="29"/>
  <c r="N36" i="35"/>
  <c r="N41" i="35"/>
  <c r="N46" i="35"/>
  <c r="N45" i="35"/>
  <c r="N37" i="35"/>
  <c r="N47" i="35"/>
  <c r="N61" i="35"/>
  <c r="N78" i="35"/>
  <c r="N83" i="35"/>
  <c r="N64" i="35"/>
  <c r="N79" i="35"/>
  <c r="L48" i="35"/>
  <c r="N48" i="35" s="1"/>
  <c r="N75" i="35"/>
  <c r="N80" i="35"/>
  <c r="N85" i="35"/>
  <c r="N76" i="35"/>
  <c r="N86" i="35"/>
  <c r="N67" i="35"/>
  <c r="N95" i="35"/>
  <c r="N40" i="35"/>
  <c r="N59" i="35"/>
  <c r="N84" i="35"/>
  <c r="N94" i="35"/>
  <c r="N42" i="35"/>
  <c r="N39" i="35"/>
  <c r="N44" i="35"/>
  <c r="N56" i="35"/>
  <c r="L99" i="35"/>
  <c r="N99" i="35" s="1"/>
  <c r="L68" i="35"/>
  <c r="N68" i="35" s="1"/>
  <c r="L87" i="35"/>
  <c r="N87" i="35" s="1"/>
  <c r="N58" i="35"/>
  <c r="N81" i="35"/>
  <c r="N96" i="35"/>
  <c r="N97" i="34"/>
  <c r="N129" i="34"/>
  <c r="N134" i="34"/>
  <c r="N76" i="34"/>
  <c r="N80" i="34"/>
  <c r="N145" i="34"/>
  <c r="N149" i="34"/>
  <c r="N102" i="34"/>
  <c r="N125" i="34"/>
  <c r="N130" i="34"/>
  <c r="N135" i="34"/>
  <c r="N74" i="35"/>
  <c r="N112" i="34"/>
  <c r="N132" i="34"/>
  <c r="N95" i="34"/>
  <c r="N99" i="34"/>
  <c r="N126" i="34"/>
  <c r="N136" i="34"/>
  <c r="N82" i="34"/>
  <c r="N109" i="34"/>
  <c r="N113" i="34"/>
  <c r="N117" i="34"/>
  <c r="N101" i="34"/>
  <c r="N98" i="34"/>
  <c r="N77" i="34"/>
  <c r="L150" i="34"/>
  <c r="N150" i="34" s="1"/>
  <c r="N96" i="34"/>
  <c r="L119" i="34"/>
  <c r="N119" i="34" s="1"/>
  <c r="N79" i="34"/>
  <c r="N83" i="34"/>
  <c r="N110" i="34"/>
  <c r="N85" i="34"/>
  <c r="N115" i="34"/>
  <c r="L138" i="34"/>
  <c r="N138" i="34" s="1"/>
  <c r="N146" i="34"/>
  <c r="N100" i="34"/>
  <c r="L87" i="34"/>
  <c r="N87" i="34" s="1"/>
  <c r="N84" i="34"/>
  <c r="L103" i="34"/>
  <c r="N103" i="34" s="1"/>
  <c r="N114" i="34"/>
  <c r="N118" i="34"/>
  <c r="N127" i="34"/>
  <c r="N131" i="34"/>
  <c r="N147" i="34"/>
  <c r="N78" i="34"/>
  <c r="N86" i="34"/>
  <c r="N116" i="34"/>
  <c r="N81" i="34"/>
  <c r="N94" i="34"/>
  <c r="N111" i="34"/>
  <c r="N137" i="34"/>
  <c r="N148" i="34"/>
  <c r="N78" i="31"/>
  <c r="N152" i="31"/>
  <c r="N160" i="31"/>
  <c r="N131" i="31"/>
  <c r="N112" i="31"/>
  <c r="N120" i="31"/>
  <c r="N151" i="31"/>
  <c r="N91" i="31"/>
  <c r="N99" i="31"/>
  <c r="N103" i="31"/>
  <c r="N93" i="34"/>
  <c r="N76" i="31"/>
  <c r="N80" i="31"/>
  <c r="N84" i="31"/>
  <c r="N111" i="31"/>
  <c r="N154" i="31"/>
  <c r="N170" i="31"/>
  <c r="N114" i="31"/>
  <c r="N122" i="31"/>
  <c r="N169" i="31"/>
  <c r="N96" i="31"/>
  <c r="N155" i="31"/>
  <c r="N132" i="31"/>
  <c r="N93" i="31"/>
  <c r="N97" i="31"/>
  <c r="N74" i="31"/>
  <c r="N158" i="31"/>
  <c r="N75" i="31"/>
  <c r="N79" i="31"/>
  <c r="N83" i="31"/>
  <c r="N100" i="31"/>
  <c r="N113" i="31"/>
  <c r="N117" i="31"/>
  <c r="N130" i="31"/>
  <c r="N134" i="31"/>
  <c r="N138" i="31"/>
  <c r="N159" i="31"/>
  <c r="N135" i="31"/>
  <c r="N149" i="31"/>
  <c r="L161" i="31"/>
  <c r="N161" i="31" s="1"/>
  <c r="N171" i="31"/>
  <c r="N94" i="31"/>
  <c r="N102" i="31"/>
  <c r="N136" i="31"/>
  <c r="N140" i="31"/>
  <c r="N153" i="31"/>
  <c r="N157" i="31"/>
  <c r="N168" i="31"/>
  <c r="N95" i="31"/>
  <c r="N150" i="31"/>
  <c r="N77" i="31"/>
  <c r="N115" i="31"/>
  <c r="N119" i="31"/>
  <c r="N139" i="31"/>
  <c r="N148" i="31"/>
  <c r="N82" i="31"/>
  <c r="N98" i="31"/>
  <c r="L123" i="31"/>
  <c r="N123" i="31" s="1"/>
  <c r="N121" i="31"/>
  <c r="N118" i="31"/>
  <c r="N81" i="31"/>
  <c r="L85" i="31"/>
  <c r="N85" i="31" s="1"/>
  <c r="N116" i="31"/>
  <c r="N82" i="33"/>
  <c r="N91" i="33"/>
  <c r="N119" i="33"/>
  <c r="N123" i="33"/>
  <c r="N104" i="33"/>
  <c r="N108" i="33"/>
  <c r="N101" i="33"/>
  <c r="N87" i="33"/>
  <c r="N120" i="33"/>
  <c r="N88" i="33"/>
  <c r="N103" i="33"/>
  <c r="N107" i="33"/>
  <c r="N111" i="33"/>
  <c r="N92" i="33"/>
  <c r="N85" i="33"/>
  <c r="N94" i="33"/>
  <c r="N90" i="33"/>
  <c r="N86" i="33"/>
  <c r="L95" i="33"/>
  <c r="N95" i="33" s="1"/>
  <c r="L112" i="33"/>
  <c r="N112" i="33" s="1"/>
  <c r="N105" i="33"/>
  <c r="N122" i="33"/>
  <c r="N84" i="33"/>
  <c r="N102" i="33"/>
  <c r="N109" i="33"/>
  <c r="N121" i="33"/>
  <c r="N83" i="33"/>
  <c r="L124" i="33"/>
  <c r="N124" i="33" s="1"/>
  <c r="N93" i="33"/>
  <c r="L104" i="31"/>
  <c r="N104" i="31" s="1"/>
  <c r="N92" i="31"/>
  <c r="L142" i="31"/>
  <c r="N142" i="31" s="1"/>
  <c r="L173" i="31"/>
  <c r="N173" i="31" s="1"/>
  <c r="N101" i="31"/>
  <c r="L34" i="29"/>
  <c r="I34" i="29"/>
  <c r="L33" i="29"/>
  <c r="I33" i="29"/>
  <c r="L32" i="29"/>
  <c r="N32" i="29" s="1"/>
  <c r="L31" i="29"/>
  <c r="N31" i="29" s="1"/>
  <c r="L30" i="29"/>
  <c r="N30" i="29" s="1"/>
  <c r="L29" i="29"/>
  <c r="N29" i="29" s="1"/>
  <c r="L28" i="29"/>
  <c r="N28" i="29" s="1"/>
  <c r="N34" i="29" l="1"/>
  <c r="O56" i="29"/>
  <c r="A182" i="29"/>
  <c r="B181" i="29"/>
  <c r="B182" i="31"/>
  <c r="N33" i="29"/>
  <c r="A26" i="37"/>
  <c r="B25" i="37"/>
  <c r="O69" i="35"/>
  <c r="O49" i="35"/>
  <c r="O100" i="35"/>
  <c r="O88" i="35"/>
  <c r="O151" i="34"/>
  <c r="O120" i="34"/>
  <c r="O88" i="34"/>
  <c r="O139" i="34"/>
  <c r="O104" i="34"/>
  <c r="O86" i="31"/>
  <c r="O174" i="31"/>
  <c r="O105" i="31"/>
  <c r="O143" i="31"/>
  <c r="O124" i="31"/>
  <c r="O162" i="31"/>
  <c r="O125" i="33"/>
  <c r="O113" i="33"/>
  <c r="O96" i="33"/>
  <c r="A183" i="29" l="1"/>
  <c r="B182" i="29"/>
  <c r="B183" i="31"/>
  <c r="A27" i="37"/>
  <c r="B26" i="37"/>
  <c r="O128" i="33"/>
  <c r="G22" i="7" s="1"/>
  <c r="O103" i="35"/>
  <c r="G30" i="7" s="1"/>
  <c r="O154" i="34"/>
  <c r="G28" i="7" s="1"/>
  <c r="O177" i="31"/>
  <c r="G26" i="7" s="1"/>
  <c r="L21" i="29"/>
  <c r="N21" i="29" s="1"/>
  <c r="L20" i="29"/>
  <c r="N20" i="29" s="1"/>
  <c r="L16" i="29"/>
  <c r="N16" i="29" s="1"/>
  <c r="L13" i="29"/>
  <c r="N13" i="29" s="1"/>
  <c r="L12" i="29"/>
  <c r="I12" i="29"/>
  <c r="N17" i="29"/>
  <c r="N18" i="29"/>
  <c r="N19" i="29"/>
  <c r="A184" i="29" l="1"/>
  <c r="B183" i="29"/>
  <c r="B184" i="31"/>
  <c r="A28" i="37"/>
  <c r="B27" i="37"/>
  <c r="N12" i="29"/>
  <c r="A185" i="29" l="1"/>
  <c r="B184" i="29"/>
  <c r="B185" i="31"/>
  <c r="B28" i="37"/>
  <c r="A29" i="37"/>
  <c r="L11" i="29"/>
  <c r="L35" i="29" s="1"/>
  <c r="N35" i="29" s="1"/>
  <c r="I11" i="29"/>
  <c r="I10" i="29"/>
  <c r="N10" i="29" s="1"/>
  <c r="A186" i="29" l="1"/>
  <c r="B185" i="29"/>
  <c r="B186" i="31"/>
  <c r="B29" i="37"/>
  <c r="A30" i="37"/>
  <c r="N11" i="29"/>
  <c r="O36" i="29" s="1"/>
  <c r="A187" i="29" l="1"/>
  <c r="B186" i="29"/>
  <c r="B187" i="31"/>
  <c r="A31" i="37"/>
  <c r="B30" i="37"/>
  <c r="L230" i="29"/>
  <c r="I230" i="29"/>
  <c r="L234" i="29"/>
  <c r="I234" i="29"/>
  <c r="L216" i="29"/>
  <c r="I216" i="29"/>
  <c r="L214" i="29"/>
  <c r="I214" i="29"/>
  <c r="L212" i="29"/>
  <c r="I212" i="29"/>
  <c r="L215" i="29"/>
  <c r="I215" i="29"/>
  <c r="I209" i="29"/>
  <c r="L195" i="29"/>
  <c r="I195" i="29"/>
  <c r="L191" i="29"/>
  <c r="I191" i="29"/>
  <c r="L171" i="29"/>
  <c r="I171" i="29"/>
  <c r="L176" i="29"/>
  <c r="I176" i="29"/>
  <c r="A188" i="29" l="1"/>
  <c r="B187" i="29"/>
  <c r="B188" i="31"/>
  <c r="A32" i="37"/>
  <c r="B31" i="37"/>
  <c r="N176" i="29"/>
  <c r="N209" i="29"/>
  <c r="N171" i="29"/>
  <c r="N230" i="29"/>
  <c r="N195" i="29"/>
  <c r="N214" i="29"/>
  <c r="N234" i="29"/>
  <c r="N215" i="29"/>
  <c r="N191" i="29"/>
  <c r="N216" i="29"/>
  <c r="N212" i="29"/>
  <c r="N157" i="29"/>
  <c r="A189" i="29" l="1"/>
  <c r="B188" i="29"/>
  <c r="B189" i="31"/>
  <c r="A33" i="37"/>
  <c r="B32" i="37"/>
  <c r="L147" i="29"/>
  <c r="I147" i="29"/>
  <c r="L155" i="29"/>
  <c r="I155" i="29"/>
  <c r="L153" i="29"/>
  <c r="I153" i="29"/>
  <c r="L149" i="29"/>
  <c r="I149" i="29"/>
  <c r="L152" i="29"/>
  <c r="I152" i="29"/>
  <c r="L150" i="29"/>
  <c r="I150" i="29"/>
  <c r="L151" i="29"/>
  <c r="I151" i="29"/>
  <c r="L154" i="29"/>
  <c r="I154" i="29"/>
  <c r="L146" i="29"/>
  <c r="I146" i="29"/>
  <c r="L160" i="29"/>
  <c r="I160" i="29"/>
  <c r="L159" i="29"/>
  <c r="I159" i="29"/>
  <c r="I158" i="29"/>
  <c r="L156" i="29"/>
  <c r="L148" i="29"/>
  <c r="I148" i="29"/>
  <c r="L145" i="29"/>
  <c r="I145" i="29"/>
  <c r="L144" i="29"/>
  <c r="I144" i="29"/>
  <c r="L141" i="29"/>
  <c r="I140" i="29"/>
  <c r="N140" i="29" s="1"/>
  <c r="L229" i="29"/>
  <c r="L190" i="29"/>
  <c r="I190" i="29"/>
  <c r="L169" i="29"/>
  <c r="I169" i="29"/>
  <c r="N155" i="29" l="1"/>
  <c r="A190" i="29"/>
  <c r="B189" i="29"/>
  <c r="B190" i="31"/>
  <c r="B33" i="37"/>
  <c r="A34" i="37"/>
  <c r="L161" i="29"/>
  <c r="N161" i="29" s="1"/>
  <c r="N127" i="29"/>
  <c r="N153" i="29"/>
  <c r="N148" i="29"/>
  <c r="N160" i="29"/>
  <c r="N190" i="29"/>
  <c r="N208" i="29"/>
  <c r="N147" i="29"/>
  <c r="N229" i="29"/>
  <c r="N144" i="29"/>
  <c r="N158" i="29"/>
  <c r="N149" i="29"/>
  <c r="N141" i="29"/>
  <c r="N169" i="29"/>
  <c r="N156" i="29"/>
  <c r="N146" i="29"/>
  <c r="N150" i="29"/>
  <c r="N154" i="29"/>
  <c r="N152" i="29"/>
  <c r="N151" i="29"/>
  <c r="N142" i="29"/>
  <c r="N145" i="29"/>
  <c r="N159" i="29"/>
  <c r="N143" i="29"/>
  <c r="A191" i="29" l="1"/>
  <c r="B190" i="29"/>
  <c r="B191" i="31"/>
  <c r="A35" i="37"/>
  <c r="B34" i="37"/>
  <c r="O162" i="29"/>
  <c r="A192" i="29" l="1"/>
  <c r="B191" i="29"/>
  <c r="B192" i="31"/>
  <c r="B35" i="37"/>
  <c r="A36" i="37"/>
  <c r="L250" i="29"/>
  <c r="I250" i="29"/>
  <c r="L249" i="29"/>
  <c r="I249" i="29"/>
  <c r="L248" i="29"/>
  <c r="I248" i="29"/>
  <c r="L247" i="29"/>
  <c r="I247" i="29"/>
  <c r="L246" i="29"/>
  <c r="I246" i="29"/>
  <c r="I245" i="29"/>
  <c r="N245" i="29" s="1"/>
  <c r="A193" i="29" l="1"/>
  <c r="B192" i="29"/>
  <c r="B193" i="31"/>
  <c r="A37" i="37"/>
  <c r="B36" i="37"/>
  <c r="L251" i="29"/>
  <c r="N251" i="29" s="1"/>
  <c r="N249" i="29"/>
  <c r="N250" i="29"/>
  <c r="N248" i="29"/>
  <c r="N247" i="29"/>
  <c r="N246" i="29"/>
  <c r="A194" i="29" l="1"/>
  <c r="B193" i="29"/>
  <c r="B194" i="31"/>
  <c r="A38" i="37"/>
  <c r="B37" i="37"/>
  <c r="O252" i="29"/>
  <c r="A195" i="29" l="1"/>
  <c r="B194" i="29"/>
  <c r="B195" i="31"/>
  <c r="A39" i="37"/>
  <c r="B38" i="37"/>
  <c r="N126" i="29"/>
  <c r="N228" i="29"/>
  <c r="N189" i="29"/>
  <c r="N207" i="29"/>
  <c r="A196" i="29" l="1"/>
  <c r="B195" i="29"/>
  <c r="B196" i="31"/>
  <c r="B39" i="37"/>
  <c r="A40" i="37"/>
  <c r="L238" i="29"/>
  <c r="I238" i="29"/>
  <c r="L237" i="29"/>
  <c r="I237" i="29"/>
  <c r="L236" i="29"/>
  <c r="I236" i="29"/>
  <c r="L235" i="29"/>
  <c r="I235" i="29"/>
  <c r="L233" i="29"/>
  <c r="I233" i="29"/>
  <c r="L232" i="29"/>
  <c r="I232" i="29"/>
  <c r="L231" i="29"/>
  <c r="I231" i="29"/>
  <c r="L227" i="29"/>
  <c r="I227" i="29"/>
  <c r="I226" i="29"/>
  <c r="N226" i="29" s="1"/>
  <c r="L206" i="29"/>
  <c r="I206" i="29"/>
  <c r="L220" i="29"/>
  <c r="I220" i="29"/>
  <c r="L219" i="29"/>
  <c r="I219" i="29"/>
  <c r="L218" i="29"/>
  <c r="I218" i="29"/>
  <c r="L217" i="29"/>
  <c r="I217" i="29"/>
  <c r="L213" i="29"/>
  <c r="I213" i="29"/>
  <c r="L211" i="29"/>
  <c r="I211" i="29"/>
  <c r="L210" i="29"/>
  <c r="I210" i="29"/>
  <c r="I205" i="29"/>
  <c r="N205" i="29" s="1"/>
  <c r="L199" i="29"/>
  <c r="I199" i="29"/>
  <c r="L198" i="29"/>
  <c r="I198" i="29"/>
  <c r="L197" i="29"/>
  <c r="I197" i="29"/>
  <c r="L196" i="29"/>
  <c r="I196" i="29"/>
  <c r="L194" i="29"/>
  <c r="I194" i="29"/>
  <c r="L193" i="29"/>
  <c r="I193" i="29"/>
  <c r="L192" i="29"/>
  <c r="I192" i="29"/>
  <c r="L188" i="29"/>
  <c r="I188" i="29"/>
  <c r="I187" i="29"/>
  <c r="N187" i="29" s="1"/>
  <c r="L181" i="29"/>
  <c r="I181" i="29"/>
  <c r="L180" i="29"/>
  <c r="I180" i="29"/>
  <c r="L179" i="29"/>
  <c r="I179" i="29"/>
  <c r="L177" i="29"/>
  <c r="I177" i="29"/>
  <c r="L174" i="29"/>
  <c r="I174" i="29"/>
  <c r="L173" i="29"/>
  <c r="I173" i="29"/>
  <c r="L170" i="29"/>
  <c r="I170" i="29"/>
  <c r="I166" i="29"/>
  <c r="N166" i="29" s="1"/>
  <c r="L134" i="29"/>
  <c r="I134" i="29"/>
  <c r="L133" i="29"/>
  <c r="I133" i="29"/>
  <c r="L132" i="29"/>
  <c r="I132" i="29"/>
  <c r="L131" i="29"/>
  <c r="I131" i="29"/>
  <c r="L125" i="29"/>
  <c r="I125" i="29"/>
  <c r="I124" i="29"/>
  <c r="N124" i="29" s="1"/>
  <c r="A197" i="29" l="1"/>
  <c r="B196" i="29"/>
  <c r="B197" i="31"/>
  <c r="B40" i="37"/>
  <c r="A41" i="37"/>
  <c r="L221" i="29"/>
  <c r="N221" i="29" s="1"/>
  <c r="L200" i="29"/>
  <c r="N200" i="29" s="1"/>
  <c r="L239" i="29"/>
  <c r="N239" i="29" s="1"/>
  <c r="N213" i="29"/>
  <c r="N220" i="29"/>
  <c r="N125" i="29"/>
  <c r="N231" i="29"/>
  <c r="N236" i="29"/>
  <c r="N192" i="29"/>
  <c r="N197" i="29"/>
  <c r="N173" i="29"/>
  <c r="N180" i="29"/>
  <c r="N210" i="29"/>
  <c r="N218" i="29"/>
  <c r="N177" i="29"/>
  <c r="N134" i="29"/>
  <c r="N196" i="29"/>
  <c r="N235" i="29"/>
  <c r="N132" i="29"/>
  <c r="N198" i="29"/>
  <c r="N181" i="29"/>
  <c r="N206" i="29"/>
  <c r="N188" i="29"/>
  <c r="N199" i="29"/>
  <c r="N193" i="29"/>
  <c r="N170" i="29"/>
  <c r="N179" i="29"/>
  <c r="N194" i="29"/>
  <c r="N232" i="29"/>
  <c r="N237" i="29"/>
  <c r="N211" i="29"/>
  <c r="N219" i="29"/>
  <c r="N227" i="29"/>
  <c r="N238" i="29"/>
  <c r="N233" i="29"/>
  <c r="N217" i="29"/>
  <c r="N174" i="29"/>
  <c r="N133" i="29"/>
  <c r="N131" i="29"/>
  <c r="A198" i="29" l="1"/>
  <c r="B197" i="29"/>
  <c r="B198" i="31"/>
  <c r="A42" i="37"/>
  <c r="B41" i="37"/>
  <c r="O201" i="29"/>
  <c r="O222" i="29"/>
  <c r="O240" i="29"/>
  <c r="L129" i="29"/>
  <c r="I129" i="29"/>
  <c r="L128" i="29"/>
  <c r="I128" i="29"/>
  <c r="L130" i="29"/>
  <c r="I130" i="29"/>
  <c r="L172" i="29"/>
  <c r="L182" i="29" s="1"/>
  <c r="N182" i="29" s="1"/>
  <c r="I172" i="29"/>
  <c r="A199" i="29" l="1"/>
  <c r="B198" i="29"/>
  <c r="B199" i="31"/>
  <c r="A43" i="37"/>
  <c r="B42" i="37"/>
  <c r="L135" i="29"/>
  <c r="N135" i="29" s="1"/>
  <c r="N130" i="29"/>
  <c r="N129" i="29"/>
  <c r="N128" i="29"/>
  <c r="N172" i="29"/>
  <c r="O183" i="29" s="1"/>
  <c r="A200" i="29" l="1"/>
  <c r="B199" i="29"/>
  <c r="B200" i="31"/>
  <c r="A44" i="37"/>
  <c r="B43" i="37"/>
  <c r="O136" i="29"/>
  <c r="O255" i="29" s="1"/>
  <c r="G24" i="7" s="1"/>
  <c r="A201" i="29" l="1"/>
  <c r="B200" i="29"/>
  <c r="B201" i="31"/>
  <c r="B44" i="37"/>
  <c r="A45" i="37"/>
  <c r="I38" i="28"/>
  <c r="N38" i="28" s="1"/>
  <c r="I37" i="28"/>
  <c r="N37" i="28" s="1"/>
  <c r="L26" i="28"/>
  <c r="I26" i="28"/>
  <c r="L25" i="28"/>
  <c r="I25" i="28"/>
  <c r="I24" i="28"/>
  <c r="N24" i="28" s="1"/>
  <c r="L23" i="28"/>
  <c r="N23" i="28" s="1"/>
  <c r="L19" i="28"/>
  <c r="I19" i="28"/>
  <c r="L18" i="28"/>
  <c r="I18" i="28"/>
  <c r="L20" i="28"/>
  <c r="I20" i="28"/>
  <c r="N20" i="28" s="1"/>
  <c r="L17" i="28"/>
  <c r="I17" i="28"/>
  <c r="L16" i="28"/>
  <c r="I16" i="28"/>
  <c r="L15" i="28"/>
  <c r="I15" i="28"/>
  <c r="L14" i="28"/>
  <c r="I14" i="28"/>
  <c r="L13" i="28"/>
  <c r="I13" i="28"/>
  <c r="L12" i="28"/>
  <c r="I12" i="28"/>
  <c r="N12" i="28" s="1"/>
  <c r="L10" i="28"/>
  <c r="I10" i="28"/>
  <c r="N19" i="28" l="1"/>
  <c r="N17" i="28"/>
  <c r="A202" i="29"/>
  <c r="B201" i="29"/>
  <c r="B202" i="31"/>
  <c r="N26" i="28"/>
  <c r="N15" i="28"/>
  <c r="B45" i="37"/>
  <c r="A46" i="37"/>
  <c r="N14" i="28"/>
  <c r="N16" i="28"/>
  <c r="N25" i="28"/>
  <c r="N13" i="28"/>
  <c r="N18" i="28"/>
  <c r="L27" i="28"/>
  <c r="N27" i="28" s="1"/>
  <c r="N10" i="28"/>
  <c r="A203" i="29" l="1"/>
  <c r="B202" i="29"/>
  <c r="B203" i="31"/>
  <c r="A47" i="37"/>
  <c r="B46" i="37"/>
  <c r="N41" i="28"/>
  <c r="G32" i="7" l="1"/>
  <c r="A204" i="29"/>
  <c r="B203" i="29"/>
  <c r="B204" i="31"/>
  <c r="A48" i="37"/>
  <c r="B47" i="37"/>
  <c r="G34" i="7"/>
  <c r="A205" i="29" l="1"/>
  <c r="B204" i="29"/>
  <c r="B205" i="31"/>
  <c r="A49" i="37"/>
  <c r="B48" i="37"/>
  <c r="A206" i="29" l="1"/>
  <c r="B205" i="29"/>
  <c r="B206" i="31"/>
  <c r="B49" i="37"/>
  <c r="A50" i="37"/>
  <c r="A207" i="29" l="1"/>
  <c r="B206" i="29"/>
  <c r="B207" i="31"/>
  <c r="A51" i="37"/>
  <c r="B50" i="37"/>
  <c r="A208" i="29" l="1"/>
  <c r="B207" i="29"/>
  <c r="B208" i="31"/>
  <c r="B51" i="37"/>
  <c r="A52" i="37"/>
  <c r="A209" i="29" l="1"/>
  <c r="B208" i="29"/>
  <c r="B209" i="31"/>
  <c r="A53" i="37"/>
  <c r="B52" i="37"/>
  <c r="A210" i="29" l="1"/>
  <c r="B209" i="29"/>
  <c r="B210" i="31"/>
  <c r="A54" i="37"/>
  <c r="B53" i="37"/>
  <c r="A211" i="29" l="1"/>
  <c r="B210" i="29"/>
  <c r="B211" i="31"/>
  <c r="A55" i="37"/>
  <c r="B54" i="37"/>
  <c r="A212" i="29" l="1"/>
  <c r="B211" i="29"/>
  <c r="B212" i="31"/>
  <c r="B55" i="37"/>
  <c r="A56" i="37"/>
  <c r="A213" i="29" l="1"/>
  <c r="B212" i="29"/>
  <c r="B213" i="31"/>
  <c r="B56" i="37"/>
  <c r="A57" i="37"/>
  <c r="A214" i="29" l="1"/>
  <c r="B213" i="29"/>
  <c r="B214" i="31"/>
  <c r="A58" i="37"/>
  <c r="B57" i="37"/>
  <c r="A215" i="29" l="1"/>
  <c r="B214" i="29"/>
  <c r="B215" i="31"/>
  <c r="A59" i="37"/>
  <c r="B58" i="37"/>
  <c r="A216" i="29" l="1"/>
  <c r="B215" i="29"/>
  <c r="B216" i="31"/>
  <c r="A60" i="37"/>
  <c r="B59" i="37"/>
  <c r="A217" i="29" l="1"/>
  <c r="B216" i="29"/>
  <c r="B217" i="31"/>
  <c r="B60" i="37"/>
  <c r="A61" i="37"/>
  <c r="A218" i="29" l="1"/>
  <c r="B217" i="29"/>
  <c r="B218" i="31"/>
  <c r="B61" i="37"/>
  <c r="A62" i="37"/>
  <c r="A219" i="29" l="1"/>
  <c r="B218" i="29"/>
  <c r="B219" i="31"/>
  <c r="A63" i="37"/>
  <c r="B62" i="37"/>
  <c r="A220" i="29" l="1"/>
  <c r="B219" i="29"/>
  <c r="B220" i="31"/>
  <c r="A64" i="37"/>
  <c r="B63" i="37"/>
  <c r="A221" i="29" l="1"/>
  <c r="B220" i="29"/>
  <c r="B221" i="31"/>
  <c r="A65" i="37"/>
  <c r="B64" i="37"/>
  <c r="A222" i="29" l="1"/>
  <c r="B221" i="29"/>
  <c r="B222" i="31"/>
  <c r="B65" i="37"/>
  <c r="A66" i="37"/>
  <c r="A223" i="29" l="1"/>
  <c r="B222" i="29"/>
  <c r="B223" i="31"/>
  <c r="A67" i="37"/>
  <c r="B66" i="37"/>
  <c r="A224" i="29" l="1"/>
  <c r="B223" i="29"/>
  <c r="B224" i="31"/>
  <c r="B67" i="37"/>
  <c r="A68" i="37"/>
  <c r="A225" i="29" l="1"/>
  <c r="B224" i="29"/>
  <c r="B225" i="31"/>
  <c r="A69" i="37"/>
  <c r="B68" i="37"/>
  <c r="A226" i="29" l="1"/>
  <c r="B225" i="29"/>
  <c r="B226" i="31"/>
  <c r="A70" i="37"/>
  <c r="B69" i="37"/>
  <c r="A227" i="29" l="1"/>
  <c r="B226" i="29"/>
  <c r="B227" i="31"/>
  <c r="A71" i="37"/>
  <c r="B70" i="37"/>
  <c r="A228" i="29" l="1"/>
  <c r="B227" i="29"/>
  <c r="B228" i="31"/>
  <c r="B71" i="37"/>
  <c r="A72" i="37"/>
  <c r="A229" i="29" l="1"/>
  <c r="B228" i="29"/>
  <c r="B229" i="31"/>
  <c r="B72" i="37"/>
  <c r="A73" i="37"/>
  <c r="A230" i="29" l="1"/>
  <c r="B229" i="29"/>
  <c r="B230" i="31"/>
  <c r="A74" i="37"/>
  <c r="B73" i="37"/>
  <c r="A231" i="29" l="1"/>
  <c r="B230" i="29"/>
  <c r="B231" i="31"/>
  <c r="A75" i="37"/>
  <c r="B74" i="37"/>
  <c r="A232" i="29" l="1"/>
  <c r="B231" i="29"/>
  <c r="B232" i="31"/>
  <c r="A76" i="37"/>
  <c r="B75" i="37"/>
  <c r="A233" i="29" l="1"/>
  <c r="B232" i="29"/>
  <c r="B233" i="31"/>
  <c r="B76" i="37"/>
  <c r="A77" i="37"/>
  <c r="A234" i="29" l="1"/>
  <c r="B233" i="29"/>
  <c r="B234" i="31"/>
  <c r="B77" i="37"/>
  <c r="A78" i="37"/>
  <c r="A235" i="29" l="1"/>
  <c r="B234" i="29"/>
  <c r="B235" i="31"/>
  <c r="A79" i="37"/>
  <c r="B78" i="37"/>
  <c r="A236" i="29" l="1"/>
  <c r="B235" i="29"/>
  <c r="B236" i="31"/>
  <c r="A80" i="37"/>
  <c r="B79" i="37"/>
  <c r="A237" i="29" l="1"/>
  <c r="B236" i="29"/>
  <c r="B237" i="31"/>
  <c r="A81" i="37"/>
  <c r="B80" i="37"/>
  <c r="A238" i="29" l="1"/>
  <c r="B237" i="29"/>
  <c r="B238" i="31"/>
  <c r="A82" i="37"/>
  <c r="B81" i="37"/>
  <c r="A239" i="29" l="1"/>
  <c r="B238" i="29"/>
  <c r="B239" i="31"/>
  <c r="A83" i="37"/>
  <c r="B82" i="37"/>
  <c r="A240" i="29" l="1"/>
  <c r="B239" i="29"/>
  <c r="B240" i="31"/>
  <c r="B83" i="37"/>
  <c r="A84" i="37"/>
  <c r="A241" i="29" l="1"/>
  <c r="B240" i="29"/>
  <c r="B241" i="31"/>
  <c r="A85" i="37"/>
  <c r="B84" i="37"/>
  <c r="A242" i="29" l="1"/>
  <c r="B241" i="29"/>
  <c r="B242" i="31"/>
  <c r="A86" i="37"/>
  <c r="B85" i="37"/>
  <c r="A243" i="29" l="1"/>
  <c r="B242" i="29"/>
  <c r="B243" i="31"/>
  <c r="A87" i="37"/>
  <c r="B86" i="37"/>
  <c r="A244" i="29" l="1"/>
  <c r="B243" i="29"/>
  <c r="B244" i="31"/>
  <c r="A88" i="37"/>
  <c r="B87" i="37"/>
  <c r="A245" i="29" l="1"/>
  <c r="B244" i="29"/>
  <c r="B245" i="31"/>
  <c r="B88" i="37"/>
  <c r="A89" i="37"/>
  <c r="A246" i="29" l="1"/>
  <c r="B245" i="29"/>
  <c r="B246" i="31"/>
  <c r="A90" i="37"/>
  <c r="B89" i="37"/>
  <c r="A247" i="29" l="1"/>
  <c r="B246" i="29"/>
  <c r="B247" i="31"/>
  <c r="A91" i="37"/>
  <c r="B90" i="37"/>
  <c r="A248" i="29" l="1"/>
  <c r="B247" i="29"/>
  <c r="B248" i="31"/>
  <c r="A92" i="37"/>
  <c r="B91" i="37"/>
  <c r="A249" i="29" l="1"/>
  <c r="B248" i="29"/>
  <c r="B249" i="31"/>
  <c r="A93" i="37"/>
  <c r="B92" i="37"/>
  <c r="A250" i="29" l="1"/>
  <c r="B249" i="29"/>
  <c r="B250" i="31"/>
  <c r="B93" i="37"/>
  <c r="A94" i="37"/>
  <c r="A251" i="29" l="1"/>
  <c r="B250" i="29"/>
  <c r="B251" i="31"/>
  <c r="A95" i="37"/>
  <c r="B94" i="37"/>
  <c r="A252" i="29" l="1"/>
  <c r="B251" i="29"/>
  <c r="B252" i="31"/>
  <c r="A96" i="37"/>
  <c r="B95" i="37"/>
  <c r="A253" i="29" l="1"/>
  <c r="B252" i="29"/>
  <c r="B254" i="31"/>
  <c r="B253" i="31"/>
  <c r="A97" i="37"/>
  <c r="B96" i="37"/>
  <c r="A254" i="29" l="1"/>
  <c r="B254" i="29" s="1"/>
  <c r="B253" i="29"/>
  <c r="A98" i="37"/>
  <c r="B97" i="37"/>
  <c r="A99" i="37" l="1"/>
  <c r="B98" i="37"/>
  <c r="B99" i="37" l="1"/>
  <c r="A100" i="37"/>
  <c r="A101" i="37" l="1"/>
  <c r="B100" i="37"/>
  <c r="A102" i="37" l="1"/>
  <c r="B101" i="37"/>
  <c r="A103" i="37" l="1"/>
  <c r="B102" i="37"/>
  <c r="A104" i="37" l="1"/>
  <c r="B103" i="37"/>
  <c r="B104" i="37" l="1"/>
  <c r="A105" i="37"/>
  <c r="A106" i="37" l="1"/>
  <c r="B105" i="37"/>
  <c r="A107" i="37" l="1"/>
  <c r="B106" i="37"/>
  <c r="A108" i="37" l="1"/>
  <c r="B107" i="37"/>
  <c r="A109" i="37" l="1"/>
  <c r="B108" i="37"/>
  <c r="B109" i="37" l="1"/>
  <c r="A110" i="37"/>
  <c r="A111" i="37" l="1"/>
  <c r="B110" i="37"/>
  <c r="A112" i="37" l="1"/>
  <c r="B111" i="37"/>
  <c r="A113" i="37" l="1"/>
  <c r="B112" i="37"/>
  <c r="A114" i="37" l="1"/>
  <c r="B113" i="37"/>
  <c r="A115" i="37" l="1"/>
  <c r="B114" i="37"/>
  <c r="B115" i="37" l="1"/>
  <c r="A116" i="37"/>
  <c r="A117" i="37" l="1"/>
  <c r="B116" i="37"/>
  <c r="A118" i="37" l="1"/>
  <c r="B117" i="37"/>
  <c r="A119" i="37" l="1"/>
  <c r="B118" i="37"/>
  <c r="A120" i="37" l="1"/>
  <c r="B119" i="37"/>
  <c r="A121" i="37" l="1"/>
  <c r="B120" i="37"/>
  <c r="A122" i="37" l="1"/>
  <c r="B121" i="37"/>
  <c r="A123" i="37" l="1"/>
  <c r="B122" i="37"/>
  <c r="A124" i="37" l="1"/>
  <c r="B123" i="37"/>
  <c r="A125" i="37" l="1"/>
  <c r="B124" i="37"/>
  <c r="B125" i="37" l="1"/>
  <c r="A126" i="37"/>
  <c r="A127" i="37" l="1"/>
  <c r="B126" i="37"/>
  <c r="A128" i="37" l="1"/>
  <c r="B127" i="37"/>
  <c r="A129" i="37" l="1"/>
  <c r="B128" i="37"/>
  <c r="A130" i="37" l="1"/>
  <c r="B129" i="37"/>
  <c r="A131" i="37" l="1"/>
  <c r="B130" i="37"/>
  <c r="A132" i="37" l="1"/>
  <c r="B131" i="37"/>
  <c r="A133" i="37" l="1"/>
  <c r="B132" i="37"/>
  <c r="A134" i="37" l="1"/>
  <c r="B133" i="37"/>
  <c r="A135" i="37" l="1"/>
  <c r="B134" i="37"/>
  <c r="A136" i="37" l="1"/>
  <c r="B135" i="37"/>
  <c r="A137" i="37" l="1"/>
  <c r="B136" i="37"/>
  <c r="A138" i="37" l="1"/>
  <c r="B137" i="37"/>
  <c r="A139" i="37" l="1"/>
  <c r="B138" i="37"/>
  <c r="A140" i="37" l="1"/>
  <c r="B139" i="37"/>
  <c r="A141" i="37" l="1"/>
  <c r="B140" i="37"/>
  <c r="A142" i="37" l="1"/>
  <c r="B141" i="37"/>
  <c r="A143" i="37" l="1"/>
  <c r="B142" i="37"/>
  <c r="A144" i="37" l="1"/>
  <c r="B143" i="37"/>
  <c r="B144" i="37" l="1"/>
  <c r="A145" i="37"/>
  <c r="A146" i="37" l="1"/>
  <c r="B145" i="37"/>
  <c r="A147" i="37" l="1"/>
  <c r="B146" i="37"/>
  <c r="A148" i="37" l="1"/>
  <c r="B147" i="37"/>
  <c r="A149" i="37" l="1"/>
  <c r="B148" i="37"/>
  <c r="A150" i="37" l="1"/>
  <c r="B149" i="37"/>
  <c r="A151" i="37" l="1"/>
  <c r="B150" i="37"/>
  <c r="B151" i="37" l="1"/>
  <c r="A152" i="37"/>
  <c r="A153" i="37" l="1"/>
  <c r="B152" i="37"/>
  <c r="A154" i="37" l="1"/>
  <c r="B153" i="37"/>
  <c r="A155" i="37" l="1"/>
  <c r="B154" i="37"/>
  <c r="A156" i="37" l="1"/>
  <c r="B155" i="37"/>
  <c r="A157" i="37" l="1"/>
  <c r="B156" i="37"/>
  <c r="A158" i="37" l="1"/>
  <c r="B157" i="37"/>
  <c r="A159" i="37" l="1"/>
  <c r="B158" i="37"/>
  <c r="A11" i="38" l="1"/>
  <c r="B10" i="38"/>
  <c r="B159" i="37"/>
  <c r="A12" i="38" l="1"/>
  <c r="B11" i="38"/>
  <c r="B161" i="37"/>
  <c r="B12" i="38" l="1"/>
  <c r="A13" i="38"/>
  <c r="B162" i="37"/>
  <c r="B13" i="38" l="1"/>
  <c r="A14" i="38"/>
  <c r="B164" i="37"/>
  <c r="B163" i="37"/>
  <c r="A15" i="38" l="1"/>
  <c r="B14" i="38"/>
  <c r="A16" i="38" l="1"/>
  <c r="B15" i="38"/>
  <c r="B16" i="38" l="1"/>
  <c r="A17" i="38"/>
  <c r="B17" i="38" l="1"/>
  <c r="A18" i="38"/>
  <c r="A19" i="38" l="1"/>
  <c r="B18" i="38"/>
  <c r="A20" i="38" l="1"/>
  <c r="B19" i="38"/>
  <c r="A21" i="38" l="1"/>
  <c r="B20" i="38"/>
  <c r="B21" i="38" l="1"/>
  <c r="A22" i="38"/>
  <c r="A23" i="38" l="1"/>
  <c r="B22" i="38"/>
  <c r="A24" i="38" l="1"/>
  <c r="B23" i="38"/>
  <c r="B24" i="38" l="1"/>
  <c r="A25" i="38"/>
  <c r="B25" i="38" l="1"/>
  <c r="A26" i="38"/>
  <c r="A27" i="38" l="1"/>
  <c r="B26" i="38"/>
  <c r="A28" i="38" l="1"/>
  <c r="B27" i="38"/>
  <c r="A29" i="38" l="1"/>
  <c r="B28" i="38"/>
  <c r="B29" i="38" l="1"/>
  <c r="A30" i="38"/>
  <c r="A31" i="38" l="1"/>
  <c r="B30" i="38"/>
  <c r="B31" i="38" l="1"/>
  <c r="A32" i="38"/>
  <c r="B32" i="38" l="1"/>
  <c r="A33" i="38"/>
  <c r="B33" i="38" l="1"/>
  <c r="A34" i="38"/>
  <c r="B34" i="38" l="1"/>
  <c r="A35" i="38"/>
  <c r="A36" i="38" l="1"/>
  <c r="B35" i="38"/>
  <c r="A37" i="38" l="1"/>
  <c r="B36" i="38"/>
  <c r="B37" i="38" l="1"/>
  <c r="A38" i="38"/>
  <c r="A39" i="38" l="1"/>
  <c r="B38" i="38"/>
  <c r="A40" i="38" l="1"/>
  <c r="B39" i="38"/>
  <c r="B40" i="38" l="1"/>
  <c r="A41" i="38"/>
  <c r="B41" i="38" l="1"/>
  <c r="A42" i="38"/>
  <c r="A43" i="38" l="1"/>
  <c r="B42" i="38"/>
  <c r="A44" i="38" l="1"/>
  <c r="B43" i="38"/>
  <c r="A45" i="38" l="1"/>
  <c r="B44" i="38"/>
  <c r="B45" i="38" l="1"/>
  <c r="A46" i="38"/>
  <c r="A47" i="38" l="1"/>
  <c r="B46" i="38"/>
  <c r="A48" i="38" l="1"/>
  <c r="B47" i="38"/>
  <c r="A49" i="38" l="1"/>
  <c r="B48" i="38"/>
  <c r="B49" i="38" l="1"/>
  <c r="A50" i="38"/>
  <c r="A51" i="38" l="1"/>
  <c r="B50" i="38"/>
  <c r="A52" i="38" l="1"/>
  <c r="B51" i="38"/>
  <c r="A53" i="38" l="1"/>
  <c r="B52" i="38"/>
  <c r="A54" i="38" l="1"/>
  <c r="B53" i="38"/>
  <c r="A55" i="38" l="1"/>
  <c r="B54" i="38"/>
  <c r="B55" i="38" l="1"/>
  <c r="A56" i="38"/>
  <c r="A57" i="38" l="1"/>
  <c r="B56" i="38"/>
  <c r="B57" i="38" l="1"/>
  <c r="A58" i="38"/>
  <c r="A59" i="38" l="1"/>
  <c r="B58" i="38"/>
  <c r="A60" i="38" l="1"/>
  <c r="B59" i="38"/>
  <c r="A61" i="38" l="1"/>
  <c r="B60" i="38"/>
  <c r="B61" i="38" l="1"/>
  <c r="A62" i="38"/>
  <c r="A63" i="38" l="1"/>
  <c r="B62" i="38"/>
  <c r="B63" i="38" l="1"/>
  <c r="A64" i="38"/>
  <c r="A65" i="38" l="1"/>
  <c r="B64" i="38"/>
  <c r="B65" i="38" l="1"/>
  <c r="A66" i="38"/>
  <c r="A67" i="38" l="1"/>
  <c r="B66" i="38"/>
  <c r="A68" i="38" l="1"/>
  <c r="B67" i="38"/>
  <c r="A69" i="38" l="1"/>
  <c r="B68" i="38"/>
  <c r="B69" i="38" l="1"/>
  <c r="A70" i="38"/>
  <c r="A71" i="38" l="1"/>
  <c r="B70" i="38"/>
  <c r="A72" i="38" l="1"/>
  <c r="B71" i="38"/>
  <c r="A73" i="38" l="1"/>
  <c r="B72" i="38"/>
  <c r="B73" i="38" l="1"/>
  <c r="A74" i="38"/>
  <c r="A75" i="38" l="1"/>
  <c r="B74" i="38"/>
  <c r="A76" i="38" l="1"/>
  <c r="B75" i="38"/>
  <c r="A77" i="38" l="1"/>
  <c r="B76" i="38"/>
  <c r="B77" i="38" l="1"/>
  <c r="A78" i="38"/>
  <c r="A79" i="38" l="1"/>
  <c r="B78" i="38"/>
  <c r="A80" i="38" l="1"/>
  <c r="B79" i="38"/>
  <c r="A81" i="38" l="1"/>
  <c r="B80" i="38"/>
  <c r="B81" i="38" l="1"/>
  <c r="A82" i="38"/>
  <c r="A83" i="38" l="1"/>
  <c r="B82" i="38"/>
  <c r="B83" i="38" l="1"/>
  <c r="A84" i="38"/>
  <c r="A85" i="38" l="1"/>
  <c r="B84" i="38"/>
  <c r="B85" i="38" l="1"/>
  <c r="A86" i="38"/>
  <c r="A87" i="38" l="1"/>
  <c r="B86" i="38"/>
  <c r="A88" i="38" l="1"/>
  <c r="B87" i="38"/>
  <c r="A89" i="38" l="1"/>
  <c r="B88" i="38"/>
  <c r="B89" i="38" l="1"/>
  <c r="A90" i="38"/>
  <c r="A91" i="38" l="1"/>
  <c r="B90" i="38"/>
  <c r="A92" i="38" l="1"/>
  <c r="B91" i="38"/>
  <c r="A93" i="38" l="1"/>
  <c r="B92" i="38"/>
  <c r="B93" i="38" l="1"/>
  <c r="A94" i="38"/>
  <c r="A95" i="38" l="1"/>
  <c r="B94" i="38"/>
  <c r="A96" i="38" l="1"/>
  <c r="B95" i="38"/>
  <c r="A97" i="38" l="1"/>
  <c r="B96" i="38"/>
  <c r="B97" i="38" l="1"/>
  <c r="A98" i="38"/>
  <c r="A99" i="38" l="1"/>
  <c r="B98" i="38"/>
  <c r="A100" i="38" l="1"/>
  <c r="B99" i="38"/>
  <c r="A101" i="38" l="1"/>
  <c r="B100" i="38"/>
  <c r="B101" i="38" l="1"/>
  <c r="A102" i="38"/>
  <c r="A103" i="38" l="1"/>
  <c r="B102" i="38"/>
  <c r="A104" i="38" l="1"/>
  <c r="B103" i="38"/>
  <c r="A105" i="38" l="1"/>
  <c r="B104" i="38"/>
  <c r="B105" i="38" l="1"/>
  <c r="A106" i="38"/>
  <c r="A107" i="38" l="1"/>
  <c r="B106" i="38"/>
  <c r="A108" i="38" l="1"/>
  <c r="B107" i="38"/>
  <c r="A109" i="38" l="1"/>
  <c r="B108" i="38"/>
  <c r="B109" i="38" l="1"/>
  <c r="A110" i="38"/>
  <c r="A111" i="38" l="1"/>
  <c r="B110" i="38"/>
  <c r="A112" i="38" l="1"/>
  <c r="B111" i="38"/>
  <c r="A113" i="38" l="1"/>
  <c r="B112" i="38"/>
  <c r="B113" i="38" l="1"/>
  <c r="A114" i="38"/>
  <c r="A115" i="38" l="1"/>
  <c r="B114" i="38"/>
  <c r="B115" i="38" l="1"/>
  <c r="A116" i="38"/>
  <c r="A117" i="38" l="1"/>
  <c r="B116" i="38"/>
  <c r="B117" i="38" l="1"/>
  <c r="A118" i="38"/>
  <c r="A119" i="38" l="1"/>
  <c r="B118" i="38"/>
  <c r="A120" i="38" l="1"/>
  <c r="B119" i="38"/>
  <c r="A121" i="38" l="1"/>
  <c r="B120" i="38"/>
  <c r="B121" i="38" l="1"/>
  <c r="A122" i="38"/>
  <c r="A123" i="38" l="1"/>
  <c r="B122" i="38"/>
  <c r="A124" i="38" l="1"/>
  <c r="B123" i="38"/>
  <c r="A125" i="38" l="1"/>
  <c r="B124" i="38"/>
  <c r="B125" i="38" l="1"/>
  <c r="A126" i="38"/>
  <c r="A127" i="38" l="1"/>
  <c r="B126" i="38"/>
  <c r="A128" i="38" l="1"/>
  <c r="B127" i="38"/>
  <c r="A129" i="38" l="1"/>
  <c r="B128" i="38"/>
  <c r="B129" i="38" l="1"/>
  <c r="A130" i="38"/>
  <c r="A131" i="38" l="1"/>
  <c r="B130" i="38"/>
  <c r="A132" i="38" l="1"/>
  <c r="B131" i="38"/>
  <c r="A133" i="38" l="1"/>
  <c r="B132" i="38"/>
  <c r="B133" i="38" l="1"/>
  <c r="A134" i="38"/>
  <c r="A135" i="38" l="1"/>
  <c r="B134" i="38"/>
  <c r="A136" i="38" l="1"/>
  <c r="A137" i="38" s="1"/>
  <c r="B135" i="38"/>
  <c r="B136" i="38" l="1"/>
  <c r="B137" i="38" l="1"/>
  <c r="B139" i="38" l="1"/>
  <c r="B140" i="38" l="1"/>
  <c r="B141" i="38" l="1"/>
  <c r="B142" i="38" l="1"/>
  <c r="B143" i="38" l="1"/>
  <c r="B144" i="38" l="1"/>
  <c r="B145" i="38" l="1"/>
  <c r="B146" i="38" l="1"/>
  <c r="B147" i="38" l="1"/>
  <c r="B148" i="38" l="1"/>
  <c r="B149" i="38" l="1"/>
  <c r="B150" i="38" l="1"/>
  <c r="B151" i="38" l="1"/>
  <c r="B152" i="38" l="1"/>
  <c r="B153" i="38" l="1"/>
  <c r="B154" i="38" l="1"/>
  <c r="B155" i="38" l="1"/>
  <c r="B156" i="38" l="1"/>
  <c r="B157" i="38" l="1"/>
  <c r="B159" i="38" l="1"/>
  <c r="B158" i="38"/>
</calcChain>
</file>

<file path=xl/sharedStrings.xml><?xml version="1.0" encoding="utf-8"?>
<sst xmlns="http://schemas.openxmlformats.org/spreadsheetml/2006/main" count="4645" uniqueCount="494">
  <si>
    <t>MONTÁŽE</t>
  </si>
  <si>
    <t>MATERIÁL</t>
  </si>
  <si>
    <t>KRABICE KU 68/1-1901 (KO68) - KRABICE PŘÍSTROJOVÁ</t>
  </si>
  <si>
    <t>CELKEM</t>
  </si>
  <si>
    <t>UKONČENÍ VODIČŮ VČETNĚ ZAPOJENÍ A KONCOVKY DO 2,5MM2</t>
  </si>
  <si>
    <t>UKOČENÍ  ŽIL JEDNOTLIVÝCH KABELŮ A ŠŇŮR</t>
  </si>
  <si>
    <t>KRABICE  PŘÍSTROJOVÉ  A  ODBOČNÉ</t>
  </si>
  <si>
    <t>HODINOVÁ   ZÚČTOVACÍ   SAZBA</t>
  </si>
  <si>
    <t>PROJEKTOVÁ DOKUMENTACE SKUTEČNÉHO PROVEDENÍ</t>
  </si>
  <si>
    <t>UVEDENÍ DO PROVOZU</t>
  </si>
  <si>
    <t>SPÍNAČE   A  ZÁSUVKY</t>
  </si>
  <si>
    <t>Štítek výstražný</t>
  </si>
  <si>
    <t>OSTATNÍ</t>
  </si>
  <si>
    <t>ks</t>
  </si>
  <si>
    <t>montáže celkem</t>
  </si>
  <si>
    <t>materiál celkem</t>
  </si>
  <si>
    <t>m</t>
  </si>
  <si>
    <t>Rozpočet elektroinstalace</t>
  </si>
  <si>
    <t>bez DPH</t>
  </si>
  <si>
    <t>CELKEM :</t>
  </si>
  <si>
    <t xml:space="preserve">REVIZE ELEKTRO VÝCHOZÍ </t>
  </si>
  <si>
    <t>KRABICE KO 97  KRABICE ODBOČNÁ S VÍČKEM</t>
  </si>
  <si>
    <t>KS</t>
  </si>
  <si>
    <t>M</t>
  </si>
  <si>
    <t>H</t>
  </si>
  <si>
    <t>POMOCNÝ MATERIÁL</t>
  </si>
  <si>
    <t xml:space="preserve">POMOCNÉ PŘÍPRAVNÉ PRÁCE </t>
  </si>
  <si>
    <t>Sběrnice Z-GV-16/3P-3TE</t>
  </si>
  <si>
    <t xml:space="preserve">                                                                                              </t>
  </si>
  <si>
    <t>OSVĚTLENÍ  VČETNĚ ZDROJŮ A POPLATKŮ ZA RECYKLACI</t>
  </si>
  <si>
    <t>UKONČENÍ  KABELU DO 3X4</t>
  </si>
  <si>
    <t>KRABICE KO 68/1-1902 (KO68) - KRABICE ODBOČNÁ S VÍČKEM</t>
  </si>
  <si>
    <t>KOMPLETNÍ SVORKA NA DOPLŇKOVÉ POPOJOVÁNÍ</t>
  </si>
  <si>
    <t>BOURACÍ PRÁCE</t>
  </si>
  <si>
    <t>RYHA 3X3 ZD. CIH.</t>
  </si>
  <si>
    <t>RYHA 3X7 ZD. CIH.</t>
  </si>
  <si>
    <t>KAPSA 10X10X5 ZD. CIH.</t>
  </si>
  <si>
    <t>KAPSA 15X15X5 ZD. CIH.</t>
  </si>
  <si>
    <t xml:space="preserve">Akce </t>
  </si>
  <si>
    <t>UKONČENÍ  KABELU DO 5X2,5</t>
  </si>
  <si>
    <t>%</t>
  </si>
  <si>
    <t xml:space="preserve">PŘÍPOJNÉ MÍSTO 400V - OBECNĚ </t>
  </si>
  <si>
    <t>BEZZŠROUBOVÁ SVORKA   5 X 2,5 MM2</t>
  </si>
  <si>
    <t>TRUBKY  OHEBNÉ  A  PEVNÉ</t>
  </si>
  <si>
    <t>Proudový chránič PF7-40/4/003</t>
  </si>
  <si>
    <t>Jistič PL7-10B/1</t>
  </si>
  <si>
    <t>Jistič PL7-16B/1</t>
  </si>
  <si>
    <t>Svorky 2,5mm2</t>
  </si>
  <si>
    <t>Popis přístrojů</t>
  </si>
  <si>
    <t>MÍSTNÍ DOPLŇKOVÉ  POSPOJOVÁNÍ / ZEMNĚNÍ</t>
  </si>
  <si>
    <t xml:space="preserve">KABELY CELOPLASTOVÉ ULOŽENÉ  POD OMÍTKOU,VE STROPNÍ KONSTRUKCI A ŽLABECH </t>
  </si>
  <si>
    <t>KABELOVÉ  TRASY</t>
  </si>
  <si>
    <t>TRUBKA OHEBNÁ TYP 2323</t>
  </si>
  <si>
    <t>Jistič PL7-10C/1</t>
  </si>
  <si>
    <t>SPÍNAČ ŽALUZIOVÝ POD OMÍTKU KOMPLET (STROJEK, RÁMEČEK, KLAPKA) - BÍLÁ</t>
  </si>
  <si>
    <t>741 11-2061</t>
  </si>
  <si>
    <t>741 11-2101</t>
  </si>
  <si>
    <t>741 11-0021</t>
  </si>
  <si>
    <t>741 32-0411</t>
  </si>
  <si>
    <t>741 32-0171</t>
  </si>
  <si>
    <t>741 32-0101</t>
  </si>
  <si>
    <t>741 32-0131</t>
  </si>
  <si>
    <t>741 35-0001</t>
  </si>
  <si>
    <t>741 23-1001</t>
  </si>
  <si>
    <t>741 24-0021</t>
  </si>
  <si>
    <t>741 13-0001</t>
  </si>
  <si>
    <t>741 13-2103</t>
  </si>
  <si>
    <t>741 13-2145</t>
  </si>
  <si>
    <t>741 12-0401</t>
  </si>
  <si>
    <t>741 12-0005</t>
  </si>
  <si>
    <t>741 12-0001</t>
  </si>
  <si>
    <t>741 12-2015</t>
  </si>
  <si>
    <t>741 12-2016</t>
  </si>
  <si>
    <t>741 12-2031</t>
  </si>
  <si>
    <t>741 31-1012</t>
  </si>
  <si>
    <t>741 31-0201</t>
  </si>
  <si>
    <t>741 31-0232</t>
  </si>
  <si>
    <t>741 31-0233</t>
  </si>
  <si>
    <t>741 31-0239</t>
  </si>
  <si>
    <t>741 31-0221</t>
  </si>
  <si>
    <t>741 31-3001</t>
  </si>
  <si>
    <t>741 31-3082</t>
  </si>
  <si>
    <t>973 03-1616</t>
  </si>
  <si>
    <t>973 03-1619</t>
  </si>
  <si>
    <t>974 03-1121</t>
  </si>
  <si>
    <t>974 03-1122</t>
  </si>
  <si>
    <t>971 03-3141</t>
  </si>
  <si>
    <t>971 03-3151</t>
  </si>
  <si>
    <t>ZEMNÍCÍ PÁSKA FeZn 30x4 (0,94 kg/m)</t>
  </si>
  <si>
    <t>HROMOSVODOVÁ SVORKA PRO ZEMNÍCÍ PÁSKU SR2B</t>
  </si>
  <si>
    <t>HROMOSVODOVÁ SVORKA PÁSKA-DRÁT SR3a</t>
  </si>
  <si>
    <t>UZEMŇOVACÍ VODIČ  FEZN  ф10mm</t>
  </si>
  <si>
    <t>Ochrana před bleskem</t>
  </si>
  <si>
    <t>HROMOSVOD LPS</t>
  </si>
  <si>
    <t>HROMOSVODOVÁ SVORKA PŘIPOJOVACÍ SP</t>
  </si>
  <si>
    <t>STÍTEK SMALT.UM  HMOTA-OZNAC SVODŮ</t>
  </si>
  <si>
    <t xml:space="preserve">ZEMNÍ PRÁCE </t>
  </si>
  <si>
    <t>POMOCNÉ PŘÍPRAVNÉ PRÁCE</t>
  </si>
  <si>
    <t>REVIZE BLESKOSVODU</t>
  </si>
  <si>
    <t>CELKEM - Bleskosvod</t>
  </si>
  <si>
    <t>741 41-0003</t>
  </si>
  <si>
    <t>741 42-0022</t>
  </si>
  <si>
    <t>741 42-0021</t>
  </si>
  <si>
    <t>741 42-0051</t>
  </si>
  <si>
    <t>741 42-0083</t>
  </si>
  <si>
    <t>741 43-0005</t>
  </si>
  <si>
    <t>Jistič PL7-4B/1</t>
  </si>
  <si>
    <t>ZAJIŠŤUJE STAVBA</t>
  </si>
  <si>
    <t>SPOLUPRÁCE S REVIZNÍM TECHNIKEM</t>
  </si>
  <si>
    <t xml:space="preserve">VODIČ  CYA  6MM2 </t>
  </si>
  <si>
    <t>Elektroinstalace 1.PP</t>
  </si>
  <si>
    <t>Elektroinstalace 1.NP</t>
  </si>
  <si>
    <t>Elektroinstalace 2.NP</t>
  </si>
  <si>
    <t>Elektroinstalace 3.NP</t>
  </si>
  <si>
    <t>Elektroinstalace 4.NP</t>
  </si>
  <si>
    <t>741 11-2111</t>
  </si>
  <si>
    <t>KRABICE  A8</t>
  </si>
  <si>
    <t xml:space="preserve">KRABICE A11 </t>
  </si>
  <si>
    <t>KRABICE KPR 68 - KRABICE PŘÍSTROJOVÁ HLUBOKÁ</t>
  </si>
  <si>
    <t>741 11-2112</t>
  </si>
  <si>
    <t>741 11-2104</t>
  </si>
  <si>
    <t>ROZVODNICE  - montáž</t>
  </si>
  <si>
    <t>741 11-1001</t>
  </si>
  <si>
    <t xml:space="preserve">PLASTOVÉ PROTAHOVACÍ KANÁLY DO  PODLAHY 100 X 28 MM, 2 KOMORY VČETNĚ DRŽÁKŮ  </t>
  </si>
  <si>
    <t xml:space="preserve">PROTIPOŽÁRNÍ OPATŘENÍ </t>
  </si>
  <si>
    <t>SKŘÍŇ NOUZ.VYP.TLAČ.120X120X50, IP55</t>
  </si>
  <si>
    <t>742 92-0031</t>
  </si>
  <si>
    <t>M2</t>
  </si>
  <si>
    <t>KABEL  3  X  1,5 MM2</t>
  </si>
  <si>
    <t>KABEL  3  X  2,5 MM2</t>
  </si>
  <si>
    <t>KABEL   5  X  2,5 MM2</t>
  </si>
  <si>
    <t>741 11-1002</t>
  </si>
  <si>
    <t>741 13-0004</t>
  </si>
  <si>
    <t>UKONČENÍ VODIČŮ VČETNĚ ZAPOJENÍ A KONCOVKY DO     6MM2</t>
  </si>
  <si>
    <t>741 13-0017</t>
  </si>
  <si>
    <t>UKONČENÍ VODIČŮ VČETNĚ ZAPOJENÍ A KONCOVKY DO 240MM2</t>
  </si>
  <si>
    <t>741 13-2146</t>
  </si>
  <si>
    <t>UKONČENÍ  KABELU DO 5X6</t>
  </si>
  <si>
    <t>741 13-2127</t>
  </si>
  <si>
    <t>UKONČENÍ  KABELU  3X240+120MM2 ( 3x180+95MM2, 3x150+70MM2)</t>
  </si>
  <si>
    <t>KONCOVKA SMRSŤOVACÍ PRO AYKY 185-240</t>
  </si>
  <si>
    <t>BEZZŠROUBOVÁ SVORKA    3 X 2,5 MM2</t>
  </si>
  <si>
    <t xml:space="preserve">VODIČ  CY  4MM2  </t>
  </si>
  <si>
    <t>741 12-0003</t>
  </si>
  <si>
    <t>KABEL   5  X  4 MM2</t>
  </si>
  <si>
    <t>KABEL   5  X  6 MM2</t>
  </si>
  <si>
    <t>741 12-2032</t>
  </si>
  <si>
    <t>KABEL   5  X  1,5 MM2</t>
  </si>
  <si>
    <t>VYP.  Č.1  POD OMÍTKU KOMPLET IP20 (STROJEK, RÁMEČEK, KLAPKA) - BÍLÁ</t>
  </si>
  <si>
    <t>VYP.  Č.5B POD OMÍTKU KOMPLET IP20  (STROJEK, RÁMEČEK, KLAPKA)- BÍLÁ</t>
  </si>
  <si>
    <t>VYP.  Č.6  POD OMÍTKU KOMPLET IP20 (STROJEK, RÁMEČEK, KLAPKA)- BÍLÁ</t>
  </si>
  <si>
    <t>VYP.  Č.7  POD OMÍTKU KOMPLET IP20  (STROJEK, RÁMEČEK, KLAPKA)- BÍLÁ</t>
  </si>
  <si>
    <t>PŘÍPOJKA SPORÁKOVÁ SE SIGNALIZAČNÍ DOUTNAVKOU, ZAPUŠTĚNÁ</t>
  </si>
  <si>
    <t>741 31-1021</t>
  </si>
  <si>
    <t xml:space="preserve">PŘÍPOJNÉ MÍSTO 230V - OBECNĚ </t>
  </si>
  <si>
    <t>RYHA 5X10 ZD. CIH.</t>
  </si>
  <si>
    <t>974 03-1133</t>
  </si>
  <si>
    <t>VEDLEJŠÍ ROZPOČTOVÉ NÁKLADY VRN</t>
  </si>
  <si>
    <t>741 37-1001</t>
  </si>
  <si>
    <t xml:space="preserve">VYBOURÁNÍ OTVORU 40 CM ZD.CIHELNE </t>
  </si>
  <si>
    <t xml:space="preserve">VYBOURÁNÍ OTVORU 30 CM ZD.CIHELNE </t>
  </si>
  <si>
    <t xml:space="preserve">VYBOURÁNÍ OTVORU 60 CM ZD.CIHELNE </t>
  </si>
  <si>
    <t>971 03-3161</t>
  </si>
  <si>
    <t>971 03-1151</t>
  </si>
  <si>
    <t>M3</t>
  </si>
  <si>
    <t xml:space="preserve">VYSEKÁNÍ VÝKLENKU PŘES 0,25 ZD.CIHELNE </t>
  </si>
  <si>
    <t>VYSEKÁNÍ RÝH BETON DO HL. 710MM A SIRKY 150MM</t>
  </si>
  <si>
    <t>971 03-2544</t>
  </si>
  <si>
    <t>Investor :</t>
  </si>
  <si>
    <t>Rekonstrukce objektu Univerzity Hradec Králové - budova C</t>
  </si>
  <si>
    <t xml:space="preserve">Práce naceněné stavbou - </t>
  </si>
  <si>
    <t>* Výmalba</t>
  </si>
  <si>
    <t>* Zazdění otvorů po demontovaných rozvodnicích</t>
  </si>
  <si>
    <t xml:space="preserve">* Osekání kachliček - následné obložení </t>
  </si>
  <si>
    <t>* Zapravení drážek</t>
  </si>
  <si>
    <t>* Částečná oprava omítek</t>
  </si>
  <si>
    <t>Bezhalogenové kabely např. NHXMH, 1-CXKH-R</t>
  </si>
  <si>
    <t>KOORDINACE UMÍSTĚNÍ KONCOVÝCH PRVKŮ ELEKTROINSTALACE                           S PROJEKTEM INTERIÉRU</t>
  </si>
  <si>
    <t>VODIČ  CYA  16MM2</t>
  </si>
  <si>
    <t>DOMOVNÍ ROZVODNICE KOVOVÝMI DVÍŘKY POD OMÍTKU 3/36+6</t>
  </si>
  <si>
    <t>741 21-0001</t>
  </si>
  <si>
    <t>Svodič přepětí SPD T2</t>
  </si>
  <si>
    <t>Jistič s chráničem  PFL7-10/1N/C/003</t>
  </si>
  <si>
    <t>DOMOVNÍ ROZVODNICE KOVOVÝMI DVÍŘKY POD OMÍTKU 4/48+8</t>
  </si>
  <si>
    <t>741 31-0012</t>
  </si>
  <si>
    <t>TLAČÍTKO 1/0+1/0  POD OMÍTKU KOMPLET IP20  (STROJEK, RÁMEČEK, KLAPKA)- BÍLÁ</t>
  </si>
  <si>
    <t>TLAČÍTKO 1/0  POD OMÍTKU KOMPLET IP20  (STROJEK, RÁMEČEK, KLAPKA)- BÍLÁ</t>
  </si>
  <si>
    <t>741 12-2644</t>
  </si>
  <si>
    <t>741 11-0313</t>
  </si>
  <si>
    <t>TRUBKA DVOUPLÁŠŤOVÁ 110</t>
  </si>
  <si>
    <t>741 12-8023</t>
  </si>
  <si>
    <t>PRIPL.NA ZATAHOVANI KABELU DO CHRÁNIČKY</t>
  </si>
  <si>
    <t>741 23-1027</t>
  </si>
  <si>
    <t>EPS 1 s krytem - ekvipotenciální svorkovnice</t>
  </si>
  <si>
    <t xml:space="preserve">VŠE NEREZ , OPLECHOVÁNÍ BUDE ZŘEJMĚ CU </t>
  </si>
  <si>
    <t>741 11-0002</t>
  </si>
  <si>
    <t>TRUBKA INSTALAČNÍ PEVNÁ IES VRM 25 SVĚTLE ŠEDÁ VČETNĚ PŘÍCHYTEK</t>
  </si>
  <si>
    <t>TRUBKA INSTALAČNÍ PEVNÁ IES VRM 32 SVĚTLE ŠEDÁ VČETNĚ PŘÍCHYTEK</t>
  </si>
  <si>
    <t>SPOJKA INS-CFV 25 FLEX.KOLENO</t>
  </si>
  <si>
    <t>SPOJKA INS-CFV 32 FLEX.KOLENO</t>
  </si>
  <si>
    <t>SPOJKA INS-MGM-025</t>
  </si>
  <si>
    <t>SPOJKA INS-MGM-032</t>
  </si>
  <si>
    <t>741 11-0041</t>
  </si>
  <si>
    <t>TRUBKA GSIG 20 OCHRANNÁ HADICE</t>
  </si>
  <si>
    <t>741 11-0042</t>
  </si>
  <si>
    <t>TRUBKA GSIG 25 OCHRANNÁ HADICE</t>
  </si>
  <si>
    <t>KABEL  SYKY 3  X 2 X  0,5 MM2</t>
  </si>
  <si>
    <t>PROVEDENÍ INDUKČNÍ SMYČKY PRO NEDOSLÝCHAVÉ</t>
  </si>
  <si>
    <t>Rozvodnice R 020 - VIZ. PD D.1.4.E- x</t>
  </si>
  <si>
    <t>Rozvodnice R 029 - VIZ. PD D.1.4.E- x</t>
  </si>
  <si>
    <t>Rozvodnice R 120 - VIZ. PD D.1.4.E- x</t>
  </si>
  <si>
    <t>Rozvodnice R 123 - VIZ. PD D.1.4.E- x</t>
  </si>
  <si>
    <t>Rozvodnice R 125 - VIZ. PD D.1.4.E- x</t>
  </si>
  <si>
    <t>Rozvodnice R 127 - VIZ. PD D.1.4.E- x</t>
  </si>
  <si>
    <t>Rozvodnice R 131 - VIZ. PD D.1.4.E- x</t>
  </si>
  <si>
    <t>Rozvodnice R 132 - VIZ. PD D.1.4.E- x</t>
  </si>
  <si>
    <t>Rozvodnice R 220 - VIZ. PD D.1.4.E- x</t>
  </si>
  <si>
    <t>Rozvodnice R 222 - VIZ. PD D.1.4.E- x</t>
  </si>
  <si>
    <t>Rozvodnice R 227 - VIZ. PD D.1.4.E- x</t>
  </si>
  <si>
    <t>Rozvodnice R 228 - VIZ. PD D.1.4.E- x</t>
  </si>
  <si>
    <t>Rozvodnice R 230 - VIZ. PD D.1.4.E- x</t>
  </si>
  <si>
    <t>Rozvodnice R 307 - VIZ. PD D.1.4.E- x</t>
  </si>
  <si>
    <t>Rozvodnice R 317 - VIZ. PD D.1.4.E- x</t>
  </si>
  <si>
    <t>Rozvodnice R 319 - VIZ. PD D.1.4.E- x</t>
  </si>
  <si>
    <t>Rozvodnice R 334 - VIZ. PD D.1.4.E- x</t>
  </si>
  <si>
    <t>Rozvodnice R 411 - VIZ. PD D.1.4.E- x</t>
  </si>
  <si>
    <t>Rozvodnice R 412 - VIZ. PD D.1.4.E- x</t>
  </si>
  <si>
    <t>Rozvodnice R 413 - VIZ. PD D.1.4.E- x</t>
  </si>
  <si>
    <t>Hlavní vypínač IS-32/3</t>
  </si>
  <si>
    <t>FREKVENČNÍ MĚNIČ FM1 - DODÁVKA VZT</t>
  </si>
  <si>
    <t>FREKVENČNÍ MĚNIČ FM2 - DODÁVKA VZT</t>
  </si>
  <si>
    <t>FREKVENČNÍ MĚNIČ FM3 - DODÁVKA VZT</t>
  </si>
  <si>
    <t>FREKVENČNÍ MĚNIČ FM4 - DODÁVKA VZT</t>
  </si>
  <si>
    <t>FREKVENČNÍ MĚNIČ FM5 - 25x170x170</t>
  </si>
  <si>
    <t>Instalační relé Z-R230/S</t>
  </si>
  <si>
    <t>741 33-0001</t>
  </si>
  <si>
    <t>741 32-0181</t>
  </si>
  <si>
    <t>Jistič PL7-6B/3</t>
  </si>
  <si>
    <t>Jistič PL7-25C/3</t>
  </si>
  <si>
    <t xml:space="preserve">UPS Multi Sentry MST 20kVA,3f:3f, BP, záloha 0 minut
Technologie VFI, (on-line double conversion), řízení mikroprocesorem, RS 232 port, USB, slot pro komunikaci, SW, automatický bypass,
auto power OFF, battery test, autorestart, 3f:3F, záloha 0 minut
Ext. bateriový modul k Multi Sentry MST 20 kVA pro prodloužení doby zálohy na 30 minut
Poplatek za elektroodpad
Odborná instalace na odjištěné rozvody a zaškolení obsluhy v den instalace. Instalace na připravenou kabeláž. Vstupní a výstupní
kabely nejsou naceněny, protože není známá délka trasy.
Doprava UPS a technika (bez jeřábnických prací v místě vykládky)
 </t>
  </si>
  <si>
    <t>Rozvodnice na omítku, plastová IP55, hloubka 105mm , 8 modulů</t>
  </si>
  <si>
    <t>Rozvodnice R-9.01 - VIZ. PD D.1.4.E- x</t>
  </si>
  <si>
    <t>Rozvodnice R-7.01 - VIZ. PD D.1.4.E- x</t>
  </si>
  <si>
    <t>Rozvodnice R-11.01 - VIZ. PD D.1.4.E- x</t>
  </si>
  <si>
    <t>Rozvodnice R-15.01 - VIZ. PD D.1.4.E- x</t>
  </si>
  <si>
    <t>Rozvodnice  R-13.01 - VIZ. PD D.1.4.E- x</t>
  </si>
  <si>
    <t>Rozvodnice R-PO - VIZ. PD D.1.4.E- x</t>
  </si>
  <si>
    <t>POŽÁRNÍ UCPÁVKY  EI45</t>
  </si>
  <si>
    <t xml:space="preserve">KRABICE KT 250 + VÍČKO </t>
  </si>
  <si>
    <t>KABEL  STÍNĚNÝ  5  X 2,5 MM2</t>
  </si>
  <si>
    <t>KABEL  STÍNĚNÝ 5  X 4 MM2</t>
  </si>
  <si>
    <t>741 12-2625</t>
  </si>
  <si>
    <t>741 12-2634</t>
  </si>
  <si>
    <t>KABEL  3x1,5 MM2</t>
  </si>
  <si>
    <t xml:space="preserve">KABEL  5x16 MM2 </t>
  </si>
  <si>
    <t>KABEL  4x185 MM2</t>
  </si>
  <si>
    <t>VYP.  Č.5 POD OMÍTKU KOMPLET IP20  (STROJEK, RÁMEČEK, KLAPKA)- BÍLÁ</t>
  </si>
  <si>
    <t>741 31-0231</t>
  </si>
  <si>
    <t>VYP.  Č.1  POD OMÍTKU KOMPLET IP44 (STROJEK, RÁMEČEK, KLAPKA) - BÍLÁ</t>
  </si>
  <si>
    <t>VYP.  Č.6  POD OMÍTKU KOMPLET IP44 (STROJEK, RÁMEČEK, KLAPKA)- BÍLÁ</t>
  </si>
  <si>
    <t>741 31-0251</t>
  </si>
  <si>
    <t>741 31-0263</t>
  </si>
  <si>
    <t>ZÁS. JEDNONÁS. POD OMÍTKU S OCHR. KOLÍKEM, S CLONKAMI  16A 230V BÍLÁ</t>
  </si>
  <si>
    <t>ZÁS. JEDNONÁS. POD OMÍTKU S OCHR. KOLÍKEM, S CLONKAMI, S OCHR. PŘED PŘEPĚTÍM S OPTICKOU SIG. - ČERVENÁ/BÍLÁ</t>
  </si>
  <si>
    <t>ZÁS. JEDNONÁS. POD OMÍTKU S OCHR. KOLÍKEM, S CLONKAMI  16A 230V BÍLÁ IP44</t>
  </si>
  <si>
    <t>VAČKOVÝ SPÍNAČ, ,0-1 3-POL.,ŽL/ČERV.,32A AC1, VESTAVNÝ, IP20 ze strany konektorů, IP65 zepředu</t>
  </si>
  <si>
    <t>ZÁS. PRŮMYSLOVÁ IP 44, VESTAVNÁ PŘÍMÁ 16 A, 380-415 V AC, 3P+N+PE</t>
  </si>
  <si>
    <t>ZÁS. PRŮMYSLOVÁ IP 44, VESTAVNÁ PŘÍMÁ 32 A, 380-415 V AC,  3P+N+PE</t>
  </si>
  <si>
    <t>741 31-3211</t>
  </si>
  <si>
    <t>741 31-3212</t>
  </si>
  <si>
    <t>741 31-0452</t>
  </si>
  <si>
    <t>741 31-0512</t>
  </si>
  <si>
    <t>SPD TYPU 3 – MODUL PŘEP.OCHRANY, AKUSTICKÁ SIGNALIZACE PORUCHY</t>
  </si>
  <si>
    <t>741 32-2142</t>
  </si>
  <si>
    <t>741 32-2151</t>
  </si>
  <si>
    <t>Velkoobsahové rozvodnice pod omítku 96m, dveře i skříň z ocelového plechu</t>
  </si>
  <si>
    <t>741 21-00012</t>
  </si>
  <si>
    <t>741 21-0002</t>
  </si>
  <si>
    <t>Hlavní vypínač IS-63/3</t>
  </si>
  <si>
    <t>Jistič PL7-16C/3</t>
  </si>
  <si>
    <t>Jistič PL7-20C/3</t>
  </si>
  <si>
    <t>741 23-1002</t>
  </si>
  <si>
    <t>Svorky 6mm2</t>
  </si>
  <si>
    <t>Instalační relé Z-R24/S</t>
  </si>
  <si>
    <t>Instalační relé Z-R24/OO</t>
  </si>
  <si>
    <t>Hlavní vypínač IS-20/3</t>
  </si>
  <si>
    <t>ZÁS. JEDNONÁS.  HISTORICKÉ PROVEDENÍ POD OMÍTKU                                                  barva : bílá, design : kruhový, materiál : keramické / porcelánové</t>
  </si>
  <si>
    <t>VYP.  Č.1   HISTORICKÉ PROVEDENÍ POD OMÍTKU                                                  barva : bílá, design : kruhový, materiál : keramické / porcelánové</t>
  </si>
  <si>
    <t>VYP.  Č.6   HISTORICKÉ PROVEDENÍ POD OMÍTKU                                                  barva : bílá, design : kruhový, materiál : keramické / porcelánové</t>
  </si>
  <si>
    <t>TLAČÍTKO 1/0 + 1/0   HISTORICKÉ PROVEDENÍ POD OMÍTKU                                                  barva : bílá, design : kruhový, materiál : keramické / porcelánové</t>
  </si>
  <si>
    <t>VYP.  Č.5   HISTORICKÉ PROVEDENÍ POD OMÍTKU                                                  barva : bílá, design : kruhový, materiál : keramické / porcelánové</t>
  </si>
  <si>
    <t>SVÍTIDLA VIZ VÝPIS SVÍTIDEL  - D.1.1.E.50</t>
  </si>
  <si>
    <t>Osoušeč rukou typ 1 - refer. výrobek např. : JET DRYER BOOSTER, BÍLÝ KOV</t>
  </si>
  <si>
    <t>Osoušeč rukou typ 2 - refer. výrobek např. :  JET DRYER SLIM, BÍLÝ</t>
  </si>
  <si>
    <t>INSTALAČNÍ KRABICE DO BETONU 3 MODULY</t>
  </si>
  <si>
    <t>INSTALAČNÍ KRABICE DO BETONU 12 MODULŮ</t>
  </si>
  <si>
    <t>INSTALAČNÍ KRABICE DO BETONU 24 MODULŮ</t>
  </si>
  <si>
    <t xml:space="preserve">TYP Dx Krabice podlahová inst., 3m,plast                                                                                               2x Zásuvka 230V s akustickou signalizací poruchy  2 moduly, červená  </t>
  </si>
  <si>
    <t>Rozvodnice RE+RH - VIZ. PD D.1.4.E- x</t>
  </si>
  <si>
    <t>2x OCELOPLECHOVÁ ROZVODNICE ZAJIŠŤUJÍCÍ POŽÁRNÍ ODOLNOST EI30
S POŽÁRNÍM DVEŘNÍM UZÁVĚREM EI 15 S200 - KOUŘOTĚSNÉ</t>
  </si>
  <si>
    <t>741 21-0202</t>
  </si>
  <si>
    <t xml:space="preserve">OEZ BLOK SPÍN BD250NE305 </t>
  </si>
  <si>
    <t>OEZ spoušť nadproud BD-0250-DT</t>
  </si>
  <si>
    <t>OEZ spoušť napěť SV-BHD-X230</t>
  </si>
  <si>
    <t>741 32-0302</t>
  </si>
  <si>
    <t>741 32-0382</t>
  </si>
  <si>
    <t>741 32-0161</t>
  </si>
  <si>
    <t xml:space="preserve">Odpínač OPVP10-1 + pojistky </t>
  </si>
  <si>
    <t>Odpínač FH00-3A/F + pojistky 160A</t>
  </si>
  <si>
    <t xml:space="preserve">Odpínač OPVP10-3 + pojistky </t>
  </si>
  <si>
    <t xml:space="preserve">Odpínač OPVP14-3 + pojistky </t>
  </si>
  <si>
    <t>741 32-0191</t>
  </si>
  <si>
    <t>Izolátor II M10</t>
  </si>
  <si>
    <t>Místo pro elektroměr</t>
  </si>
  <si>
    <t>Místo pro HDO</t>
  </si>
  <si>
    <t>Svodič přepětí TYP1+2 3X25KA/30KA, 230V, 3PÓL, PRO SÍTĚ TN-C</t>
  </si>
  <si>
    <t xml:space="preserve">Odpínač  FH1-3A/F 200A </t>
  </si>
  <si>
    <t>Jistič PL7- 63/B/3</t>
  </si>
  <si>
    <t>Jistič PLHT-80/B/3</t>
  </si>
  <si>
    <t>HJ103 třífázový odlehčovač - proudové zátěže, třístupňový</t>
  </si>
  <si>
    <t>741 33-1032</t>
  </si>
  <si>
    <t>741 33-1007</t>
  </si>
  <si>
    <t>Měřící transformátor průvlekové</t>
  </si>
  <si>
    <t xml:space="preserve">PASOVINA 30/5 CU </t>
  </si>
  <si>
    <t>Rozvodnice R 0.1 - VIZ. PD D.1.4.E- x</t>
  </si>
  <si>
    <t>Rozvodnice R 0.2 - VIZ. PD D.1.4.E- x</t>
  </si>
  <si>
    <t>Rozvodnice R-VZT  - VIZ. PD D.1.4.E- x</t>
  </si>
  <si>
    <t>ROZVODNICE 1.NP CELKEM</t>
  </si>
  <si>
    <t>Rozvodnice 1.PP</t>
  </si>
  <si>
    <t>Rozvodnice 1.NP</t>
  </si>
  <si>
    <t>Rozvodnice 2.NP</t>
  </si>
  <si>
    <t>Rozvodnice 3.NP</t>
  </si>
  <si>
    <t>Rozvodnice 4.NP</t>
  </si>
  <si>
    <t>ROZVODNICE 1.PP CELKEM</t>
  </si>
  <si>
    <t>Rozvodnice R 1.1 - VIZ. PD D.1.4.E- x</t>
  </si>
  <si>
    <t>Rozvodnice R 1.2 - VIZ. PD D.1.4.E- x</t>
  </si>
  <si>
    <t>Rozvodnice R 1.3 - VIZ. PD D.1.4.E- x</t>
  </si>
  <si>
    <t>Rozvodnice R 2.1 - VIZ. PD D.1.4.E- x</t>
  </si>
  <si>
    <t>Rozvodnice R 2.2 - VIZ. PD D.1.4.E- x</t>
  </si>
  <si>
    <t>Rozvodnice R 2.3 - VIZ. PD D.1.4.E- x</t>
  </si>
  <si>
    <t>Rozvodnice R 3.1 - VIZ. PD D.1.4.E- x</t>
  </si>
  <si>
    <t>Rozvodnice R 3.2 - VIZ. PD D.1.4.E- x</t>
  </si>
  <si>
    <t>Rozvodnice R 3.3 - VIZ. PD D.1.4.E- x</t>
  </si>
  <si>
    <t>Rozvodnice R 4.1 - VIZ. PD D.1.4.E- x</t>
  </si>
  <si>
    <t>ROZVODNICE 3.NP CELKEM</t>
  </si>
  <si>
    <t>ROZVODNICE 2.NP CELKEM</t>
  </si>
  <si>
    <t>ROZVODNICE 4.NP CELKEM</t>
  </si>
  <si>
    <t>Jistič PL7-16B/3</t>
  </si>
  <si>
    <t>ROZVODNICE KOV. DVÍŘKY POD O. 120M S POŽÁRNÍM UZÁVĚREM EI 30</t>
  </si>
  <si>
    <t>Hlavní vypínač IS-80/3</t>
  </si>
  <si>
    <t>Jistič PL7-25B/3</t>
  </si>
  <si>
    <t>Impulsní relé Z-S230/S</t>
  </si>
  <si>
    <t>Jistič s chráničem  PFL7-16/1N/C/003</t>
  </si>
  <si>
    <t>Instalační relé Z-R230/4S</t>
  </si>
  <si>
    <t>741 33-0031</t>
  </si>
  <si>
    <t>741 33-0051</t>
  </si>
  <si>
    <t xml:space="preserve">Svorky </t>
  </si>
  <si>
    <t>DOMOVNÍ ROZVODNICE KOVOVÝMI DVÍŘKY NA OMÍTKU 96M</t>
  </si>
  <si>
    <t>ROZVODNICE KOV. DVÍŘKY POD O. 96M S POŽÁRNÍM UZÁVĚREM EI 30</t>
  </si>
  <si>
    <t>Stop tlačítko na dveře</t>
  </si>
  <si>
    <t xml:space="preserve">ks </t>
  </si>
  <si>
    <t>Jistič PL7-4C/1</t>
  </si>
  <si>
    <t>Spoušť ZP-ASA/24</t>
  </si>
  <si>
    <t>Jistič PL7-40B/3</t>
  </si>
  <si>
    <t>Instalační stykač Z-SCH230/25-40</t>
  </si>
  <si>
    <t>Jistič PL7-32C/3</t>
  </si>
  <si>
    <t>Jistič PL7-25C/1</t>
  </si>
  <si>
    <t>Jistič PL7-16C/1</t>
  </si>
  <si>
    <t>741 33-0371</t>
  </si>
  <si>
    <t>Jistič PL7-20B/3</t>
  </si>
  <si>
    <t>Odpínač OPVP14-3 + pojistky 32A</t>
  </si>
  <si>
    <t>Odpínač OPVP14-3 + pojistky 25A</t>
  </si>
  <si>
    <t>KABEL  5x4 MM2</t>
  </si>
  <si>
    <t xml:space="preserve">Nehořlavý kabel s funkční integritou EI30/DP1      např: (N)HXH FE180/E90,  CXKH-V (J) P60-R </t>
  </si>
  <si>
    <t>741 13-2135</t>
  </si>
  <si>
    <t>UKONČENÍ  KABELU DO 4X35 (5x35)</t>
  </si>
  <si>
    <t xml:space="preserve">Elektroinstalace  1.PP  CELKEM </t>
  </si>
  <si>
    <t xml:space="preserve">Elektroinstalace  1.NP  CELKEM </t>
  </si>
  <si>
    <t xml:space="preserve">Elektroinstalace  2.NP  CELKEM </t>
  </si>
  <si>
    <t xml:space="preserve">Elektroinstalace  3.NP  CELKEM </t>
  </si>
  <si>
    <t>UKONČENÍ  KABELU DO 5X16</t>
  </si>
  <si>
    <t>741 13-2148</t>
  </si>
  <si>
    <t>741 13-0008</t>
  </si>
  <si>
    <t>UKONČENÍ VODIČŮ VČETNĚ ZAPOJENÍ A KONCOVKY DO    35MM2</t>
  </si>
  <si>
    <t>741 13-0006</t>
  </si>
  <si>
    <t>UKONČENÍ VODIČŮ VČETNĚ ZAPOJENÍ A KONCOVKY DO    16MM2</t>
  </si>
  <si>
    <t>G1 - stropní kalíšek z profilu MINI, 3x0,75mm,1,5m,white</t>
  </si>
  <si>
    <t>G1 - úchyt závěsu MINNI vnější, white</t>
  </si>
  <si>
    <t>G1 - závěs lankový 1,5m</t>
  </si>
  <si>
    <t>G3 -úchyt závěsu MINNI vnější, RAL 9003</t>
  </si>
  <si>
    <t>G3 - lankový závěs stavitelný 1,5m</t>
  </si>
  <si>
    <t>G4 - čelíčko MIDDLE koncové čelo, RAL 9003</t>
  </si>
  <si>
    <t>G4 - spojka MIDDLE LINE mehcanická spojka lineární</t>
  </si>
  <si>
    <t>Gd - stropní kalíšek z profilu MINNI, 5x0,75mm,1,5m,white</t>
  </si>
  <si>
    <t>Gd - úchyt závěsu MINNI vnější</t>
  </si>
  <si>
    <t>Gd - závěs lankový 1,5m</t>
  </si>
  <si>
    <t>A1 - LED svítidlo přisazené</t>
  </si>
  <si>
    <t>A2 - LED svítidlo přisazené</t>
  </si>
  <si>
    <t>A1Ra - LED svítidlo přisazené</t>
  </si>
  <si>
    <t>B - kruhové LED vestavné</t>
  </si>
  <si>
    <t>C - koule na tyči 40cm - závěsné svítidlo</t>
  </si>
  <si>
    <t>D - prachotěsné LED svítidlo</t>
  </si>
  <si>
    <t>E - nástěnné svítidlo</t>
  </si>
  <si>
    <t>F - svítidlo nad umyvadlo</t>
  </si>
  <si>
    <t>Gd - LED lineární svítidlo přisaz. strop. nebo nástěnné</t>
  </si>
  <si>
    <t>J - půdní /kruhové - lze dát na stěnu i strop</t>
  </si>
  <si>
    <t>K - závěsné svítidlo</t>
  </si>
  <si>
    <t>L -půdní /kruhové - lze dát na stěnu i strop</t>
  </si>
  <si>
    <t>N1 - nouzové osvětlení</t>
  </si>
  <si>
    <t>N2 - nouzové osvětlení</t>
  </si>
  <si>
    <t>S - kruhové LED přisazené + mikrovln.senzor</t>
  </si>
  <si>
    <t>G3 - stropní kalíšek z profilu MINNI, 5x0,75mm2,          1,5m transp.kab.,RAL 9003</t>
  </si>
  <si>
    <t>G4 - koncový modul - x AERRO IV.LED,5370lm,4000K,42W,CRI80 Satin 3x, M625,white</t>
  </si>
  <si>
    <t>G4 - průběžný modul MIDDLE LED BODY,1410mm,1xL4 CONTINOUS Satin,white</t>
  </si>
  <si>
    <t>741 37-2101</t>
  </si>
  <si>
    <t>741 37-2062</t>
  </si>
  <si>
    <t>741 37-1102</t>
  </si>
  <si>
    <t>741 37-2021</t>
  </si>
  <si>
    <t>741 37-1031</t>
  </si>
  <si>
    <t>741 37-2111</t>
  </si>
  <si>
    <t>741 37-1011</t>
  </si>
  <si>
    <t>741 37-2013</t>
  </si>
  <si>
    <t>741 37-2014</t>
  </si>
  <si>
    <t>HROMOSVODOVÁ SVORKA ZKUŠEBNÍ nerez</t>
  </si>
  <si>
    <t>HROMOSVODOVÁ SVORKA KŘÍŽOVÁ nerez</t>
  </si>
  <si>
    <t>HROMOSVODOVÁ SVORKA SPOJOVACÍ  nerez</t>
  </si>
  <si>
    <t>HROMOSVODOVÁ SVORKA UNIVERZÁLNÍ nerez</t>
  </si>
  <si>
    <t>OCHRANNÝ ÚHELNÍK VČETNĚ DRŽÁKŮ nerez</t>
  </si>
  <si>
    <t>HROMOSVODOVÁ SVORKA OKAPOVÁ nerez</t>
  </si>
  <si>
    <t>DRÁT ZEMNICÍ 8 N (0,40KG/M) NEREZ</t>
  </si>
  <si>
    <t>PODPĚRA VEDENÍ PV 17PP nerez 8/200MM</t>
  </si>
  <si>
    <t xml:space="preserve">DRŽÁK VODIČE HVI </t>
  </si>
  <si>
    <t xml:space="preserve">VODIČ HVI  VOLITELNÁ DÉLKA </t>
  </si>
  <si>
    <t>KPL</t>
  </si>
  <si>
    <t>741 41-0021</t>
  </si>
  <si>
    <t>741 42-0011</t>
  </si>
  <si>
    <t>741 42-0101</t>
  </si>
  <si>
    <t>VAČKOVÝ SPÍNAČ,0-1 3-POL.,V KRYTU,16A AC1 , IP66 NÁSTĚNNÝ</t>
  </si>
  <si>
    <t>VAČKOVÝ SPÍNAČ,0-1 3-POL.,V KRYTU,32A AC1 , IP66 NÁSTĚNNÝ</t>
  </si>
  <si>
    <t>741 31-0502</t>
  </si>
  <si>
    <t>KABEL  3  X  4 MM2</t>
  </si>
  <si>
    <t>ZÁS. JEDNONÁS. POD OMÍTKU S OCHR. KOLÍKEM, S CLONKAMI, S OCHR. PŘED PŘEPĚTÍM S OPTICKOU SIG. - ČERVENÁ/BÍLÁ IP44</t>
  </si>
  <si>
    <t>DÍLČÍ REVIZE ELEKTRO HRUBÝCH ROZVODŮ</t>
  </si>
  <si>
    <t>DEMONTÁŽ STÁVAJÍCÍ ELEKTROINSTALACE</t>
  </si>
  <si>
    <t>EKOLOGICKÁ LIKVIDACE ODPADU</t>
  </si>
  <si>
    <t>G4 - LED lineární svítidlo pro závěsnou montáž</t>
  </si>
  <si>
    <t>I - Svítidlo bodové vestavné</t>
  </si>
  <si>
    <t>H - Svítidlo bodové vestavné</t>
  </si>
  <si>
    <t>O1 - Svítidlo bodové pro sál</t>
  </si>
  <si>
    <t>G1 -LED lineární svítidlo pro závěsnou montáž</t>
  </si>
  <si>
    <t>G3 - LED lineární svítidlo pro závěsnou montáž</t>
  </si>
  <si>
    <t>O2 - Svítidlo bodové pro sál</t>
  </si>
  <si>
    <t xml:space="preserve">TYP Ax - Podlahová krabice s nast. hloubkou 75-105 mm
pro 12 modulů, 3x4 moduly, kryt pro krytinu
2x Zásuvka 230V standardní      2 moduly,  bílá 
2x Zásuvka 230V s akustickou signalizací poruchy  2 moduly, červená                    
</t>
  </si>
  <si>
    <t xml:space="preserve">TYP Ax - Podlahová krabice s nast. hloubkou 75-105 mm
pro 12 modulů, 3x4 moduly,  kryt pro krytinu
2x Zásuvka 230V standardní      2 moduly,  bílá 
2x Zásuvka 230V s akustickou signalizací poruchy  2 moduly, červená                    
</t>
  </si>
  <si>
    <t xml:space="preserve">TYP Bx - Podlahová krabice s nast. hloubkou 75-105 mm
pro 24 modulů, 3x8 moduly,  kryt pro krytinu
4x Zásuvka 230V standardní      2 moduly,  bílá 
4x Zásuvka 230V s akustickou signalizací poruchy  2 moduly, červená                     
</t>
  </si>
  <si>
    <t xml:space="preserve">TYP Cx - Podlahová krabice s nast. hloubkou 75-105 mm
pro 24 modulů, 3x8 moduly,  kryt pro krytinu               
</t>
  </si>
  <si>
    <t>NEREZOVÝ JÍMAČ JR 3,0 nerez včetně upevnění na konstrukci</t>
  </si>
  <si>
    <t>741 36-0435</t>
  </si>
  <si>
    <t>KRABICE NA OM.PRO MĚNIČE, IP56</t>
  </si>
  <si>
    <t>KABEL   5  X   35MM2 (PŘÍVOD PRO VŠECHNY NP)</t>
  </si>
  <si>
    <t>KABEL   5  X   16MM2  (PŘÍVOD PRO VŠECHNY NP)</t>
  </si>
  <si>
    <t xml:space="preserve"> </t>
  </si>
  <si>
    <t>VODIČ  CYA  25MM2  (PŘÍVOD PRO VŠECHNY NP)</t>
  </si>
  <si>
    <t>VODIČ  CYA  16MM2  (PŘÍVOD PRO VŠECHNY NP)</t>
  </si>
  <si>
    <t>Univerzita Hradec Králové, Rokitanského 62, 500 03 Hradec Králové</t>
  </si>
  <si>
    <t>V Hustopečích 07/2019</t>
  </si>
  <si>
    <t>Jistič PL7-63B/3</t>
  </si>
  <si>
    <t>N3 - nouzové osvětlení</t>
  </si>
  <si>
    <t>Q - Svítidlo nástěnné půlválec</t>
  </si>
  <si>
    <t>R -Svítidlo stropní sférické zavěšené na tyči</t>
  </si>
  <si>
    <t>VYP.  Č.7   HISTORICKÉ PROVEDENÍ POD OMÍTKU                                                  barva : bílá, design : kruhový, materiál : keramické / porcelánové</t>
  </si>
  <si>
    <t>měrná jednotka</t>
  </si>
  <si>
    <t xml:space="preserve">MONTÁŽ  VČETNĚ DODÁVKY MATERIÁLU A PŘÍSLUŠENSTVÍ </t>
  </si>
  <si>
    <t>MIMOSTAVENIŠTNÍ DOPRAVA A PŘESUN HMOT</t>
  </si>
  <si>
    <t>montáže jednotka</t>
  </si>
  <si>
    <t>materiál jednotka</t>
  </si>
  <si>
    <t>materiál a montáž celkem</t>
  </si>
  <si>
    <t>ODVOZ SUTI VČETNĚ ULOŽENÍ NA SKLÁDKU</t>
  </si>
  <si>
    <t>položka</t>
  </si>
  <si>
    <t xml:space="preserve">VŠECHNY POLOŽKY - INDIVIDUÁLNÍ </t>
  </si>
  <si>
    <t>množsví</t>
  </si>
  <si>
    <t xml:space="preserve">Elektroinstalace  4.NP  CELKEM </t>
  </si>
  <si>
    <t>odstranění původních rozvodů v kolizi v ceně nové trasy</t>
  </si>
  <si>
    <t>položka č.</t>
  </si>
  <si>
    <t>SPÍNAČ POD OMÍTKU 3 POLOHOVÝ</t>
  </si>
  <si>
    <t>pomocný sloupec</t>
  </si>
  <si>
    <t>CENÍK</t>
  </si>
  <si>
    <t>individual</t>
  </si>
  <si>
    <t>G5 -LED lineární svítidlo pro závěsnou montáž 1130mm - komplet</t>
  </si>
  <si>
    <t>G6 -LED lineární svítidlo pro závěsnou montáž 1130mm - komplet</t>
  </si>
  <si>
    <t>VYHŘÍVÁNÍ DEŠŤOVÉHO KORYTA</t>
  </si>
  <si>
    <t>Snímač kombi. teplotně -vlhkosní do okapů</t>
  </si>
  <si>
    <t xml:space="preserve">Topný kabel 25m / 505W (20W/m,230V) SE STUDENÝM KONCEM </t>
  </si>
  <si>
    <t>Programovací jednotka  a zdroj 24V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</si>
</sst>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0.000"/>
  </numFmts>
  <fonts count="6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4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8" tint="-0.249977111117893"/>
      <name val="Calibri"/>
      <family val="2"/>
      <charset val="238"/>
      <scheme val="minor"/>
    </font>
    <font>
      <u/>
      <sz val="7.5"/>
      <color indexed="12"/>
      <name val="Arial CE"/>
      <charset val="238"/>
    </font>
    <font>
      <sz val="11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10"/>
      <color indexed="8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9" tint="-0.499984740745262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sz val="11"/>
      <color theme="9" tint="-0.499984740745262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u/>
      <sz val="11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7">
    <xf numFmtId="0" fontId="0" fillId="0" borderId="0"/>
    <xf numFmtId="0" fontId="8" fillId="0" borderId="0"/>
    <xf numFmtId="0" fontId="9" fillId="0" borderId="2">
      <alignment horizontal="justify" vertical="center" wrapText="1"/>
      <protection locked="0"/>
    </xf>
    <xf numFmtId="0" fontId="9" fillId="0" borderId="2">
      <alignment horizontal="justify" vertical="center" wrapText="1"/>
      <protection locked="0"/>
    </xf>
    <xf numFmtId="0" fontId="10" fillId="0" borderId="2">
      <alignment horizontal="justify" vertical="center" wrapText="1"/>
      <protection locked="0"/>
    </xf>
    <xf numFmtId="0" fontId="13" fillId="0" borderId="0"/>
    <xf numFmtId="0" fontId="13" fillId="0" borderId="0"/>
    <xf numFmtId="0" fontId="14" fillId="0" borderId="0"/>
    <xf numFmtId="49" fontId="15" fillId="0" borderId="1" applyNumberFormat="0">
      <alignment vertical="center" wrapText="1"/>
    </xf>
    <xf numFmtId="0" fontId="16" fillId="0" borderId="1">
      <alignment horizontal="center" vertical="center"/>
    </xf>
    <xf numFmtId="3" fontId="17" fillId="0" borderId="1" applyFill="0">
      <alignment horizontal="right" vertical="center"/>
    </xf>
    <xf numFmtId="0" fontId="16" fillId="0" borderId="2">
      <alignment horizontal="left" vertical="center" wrapText="1" indent="1"/>
    </xf>
    <xf numFmtId="0" fontId="17" fillId="0" borderId="1">
      <alignment horizontal="left" vertical="center" wrapText="1"/>
    </xf>
    <xf numFmtId="0" fontId="8" fillId="0" borderId="0"/>
    <xf numFmtId="0" fontId="20" fillId="0" borderId="0" applyNumberFormat="0" applyFill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6" applyNumberFormat="0" applyAlignment="0" applyProtection="0"/>
    <xf numFmtId="0" fontId="28" fillId="6" borderId="7" applyNumberFormat="0" applyAlignment="0" applyProtection="0"/>
    <xf numFmtId="0" fontId="29" fillId="6" borderId="6" applyNumberFormat="0" applyAlignment="0" applyProtection="0"/>
    <xf numFmtId="0" fontId="30" fillId="0" borderId="8" applyNumberFormat="0" applyFill="0" applyAlignment="0" applyProtection="0"/>
    <xf numFmtId="0" fontId="31" fillId="7" borderId="9" applyNumberFormat="0" applyAlignment="0" applyProtection="0"/>
    <xf numFmtId="0" fontId="18" fillId="0" borderId="0" applyNumberFormat="0" applyFill="0" applyBorder="0" applyAlignment="0" applyProtection="0"/>
    <xf numFmtId="0" fontId="19" fillId="8" borderId="10" applyNumberFormat="0" applyFont="0" applyAlignment="0" applyProtection="0"/>
    <xf numFmtId="0" fontId="32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33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3" fillId="32" borderId="0" applyNumberFormat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" fillId="8" borderId="10" applyNumberFormat="0" applyFont="0" applyAlignment="0" applyProtection="0"/>
    <xf numFmtId="0" fontId="8" fillId="0" borderId="0"/>
    <xf numFmtId="0" fontId="19" fillId="8" borderId="10" applyNumberFormat="0" applyFont="0" applyAlignment="0" applyProtection="0"/>
    <xf numFmtId="0" fontId="40" fillId="0" borderId="0"/>
    <xf numFmtId="44" fontId="40" fillId="0" borderId="0" applyFont="0" applyFill="0" applyBorder="0" applyAlignment="0" applyProtection="0"/>
    <xf numFmtId="0" fontId="13" fillId="0" borderId="0">
      <alignment vertical="top"/>
    </xf>
    <xf numFmtId="0" fontId="45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>
      <alignment vertical="top"/>
    </xf>
    <xf numFmtId="0" fontId="13" fillId="0" borderId="0">
      <alignment vertical="top"/>
    </xf>
    <xf numFmtId="0" fontId="13" fillId="0" borderId="0"/>
    <xf numFmtId="0" fontId="13" fillId="0" borderId="0"/>
    <xf numFmtId="0" fontId="8" fillId="0" borderId="0"/>
    <xf numFmtId="44" fontId="8" fillId="0" borderId="0" applyFont="0" applyFill="0" applyBorder="0" applyAlignment="0" applyProtection="0"/>
    <xf numFmtId="0" fontId="13" fillId="0" borderId="0"/>
    <xf numFmtId="164" fontId="50" fillId="0" borderId="1" applyBorder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2">
      <alignment horizontal="justify" vertical="center" wrapText="1"/>
      <protection locked="0"/>
    </xf>
    <xf numFmtId="0" fontId="15" fillId="0" borderId="0"/>
    <xf numFmtId="0" fontId="15" fillId="0" borderId="0"/>
    <xf numFmtId="0" fontId="13" fillId="0" borderId="0"/>
    <xf numFmtId="0" fontId="49" fillId="0" borderId="0"/>
    <xf numFmtId="0" fontId="49" fillId="0" borderId="0"/>
    <xf numFmtId="0" fontId="15" fillId="0" borderId="0"/>
    <xf numFmtId="0" fontId="1" fillId="0" borderId="0"/>
  </cellStyleXfs>
  <cellXfs count="461">
    <xf numFmtId="0" fontId="0" fillId="0" borderId="0" xfId="0"/>
    <xf numFmtId="0" fontId="6" fillId="0" borderId="0" xfId="0" applyFont="1"/>
    <xf numFmtId="0" fontId="2" fillId="0" borderId="0" xfId="0" applyFont="1"/>
    <xf numFmtId="0" fontId="13" fillId="0" borderId="0" xfId="6"/>
    <xf numFmtId="0" fontId="13" fillId="0" borderId="0" xfId="6" applyBorder="1"/>
    <xf numFmtId="0" fontId="34" fillId="0" borderId="0" xfId="7" applyFont="1" applyAlignment="1" applyProtection="1">
      <alignment vertical="center"/>
      <protection locked="0"/>
    </xf>
    <xf numFmtId="0" fontId="35" fillId="0" borderId="0" xfId="6" applyFont="1"/>
    <xf numFmtId="0" fontId="8" fillId="0" borderId="0" xfId="6" applyFont="1"/>
    <xf numFmtId="0" fontId="35" fillId="0" borderId="0" xfId="5" applyFont="1"/>
    <xf numFmtId="0" fontId="35" fillId="0" borderId="0" xfId="5" applyFont="1" applyAlignment="1">
      <alignment horizontal="left"/>
    </xf>
    <xf numFmtId="0" fontId="2" fillId="0" borderId="0" xfId="0" applyFont="1" applyFill="1" applyBorder="1"/>
    <xf numFmtId="0" fontId="5" fillId="0" borderId="0" xfId="0" applyFont="1" applyFill="1" applyBorder="1"/>
    <xf numFmtId="0" fontId="0" fillId="0" borderId="0" xfId="0" applyAlignment="1"/>
    <xf numFmtId="0" fontId="2" fillId="0" borderId="1" xfId="0" applyFont="1" applyBorder="1"/>
    <xf numFmtId="0" fontId="37" fillId="0" borderId="0" xfId="6" applyFont="1"/>
    <xf numFmtId="0" fontId="43" fillId="0" borderId="0" xfId="0" applyFont="1"/>
    <xf numFmtId="0" fontId="8" fillId="0" borderId="0" xfId="6" applyFont="1" applyBorder="1"/>
    <xf numFmtId="0" fontId="4" fillId="0" borderId="0" xfId="0" applyFont="1" applyAlignment="1">
      <alignment horizontal="center"/>
    </xf>
    <xf numFmtId="0" fontId="18" fillId="0" borderId="0" xfId="0" applyFont="1" applyFill="1" applyBorder="1"/>
    <xf numFmtId="0" fontId="4" fillId="0" borderId="0" xfId="0" applyFont="1"/>
    <xf numFmtId="0" fontId="44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0" fontId="37" fillId="0" borderId="0" xfId="6" applyFont="1" applyAlignment="1"/>
    <xf numFmtId="0" fontId="2" fillId="0" borderId="0" xfId="0" applyFont="1" applyBorder="1"/>
    <xf numFmtId="0" fontId="0" fillId="0" borderId="0" xfId="0" applyFill="1"/>
    <xf numFmtId="0" fontId="35" fillId="0" borderId="0" xfId="6" applyFont="1"/>
    <xf numFmtId="0" fontId="4" fillId="0" borderId="0" xfId="0" applyFont="1" applyFill="1" applyAlignment="1">
      <alignment horizontal="right"/>
    </xf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37" fillId="0" borderId="0" xfId="6" applyFont="1" applyAlignment="1">
      <alignment wrapText="1"/>
    </xf>
    <xf numFmtId="164" fontId="0" fillId="0" borderId="0" xfId="0" applyNumberFormat="1" applyAlignment="1">
      <alignment horizontal="left" vertical="top"/>
    </xf>
    <xf numFmtId="164" fontId="4" fillId="0" borderId="0" xfId="0" applyNumberFormat="1" applyFont="1" applyFill="1" applyAlignment="1">
      <alignment horizontal="left" vertical="top"/>
    </xf>
    <xf numFmtId="164" fontId="0" fillId="0" borderId="0" xfId="0" applyNumberFormat="1" applyFill="1" applyAlignment="1">
      <alignment horizontal="left" vertical="top"/>
    </xf>
    <xf numFmtId="164" fontId="0" fillId="0" borderId="0" xfId="0" applyNumberFormat="1" applyAlignment="1">
      <alignment horizontal="left"/>
    </xf>
    <xf numFmtId="164" fontId="0" fillId="0" borderId="12" xfId="0" applyNumberFormat="1" applyBorder="1" applyAlignment="1">
      <alignment horizontal="left"/>
    </xf>
    <xf numFmtId="164" fontId="7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0" fillId="0" borderId="0" xfId="0" applyNumberForma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0" fontId="35" fillId="0" borderId="0" xfId="6" applyFont="1" applyAlignment="1">
      <alignment horizontal="center"/>
    </xf>
    <xf numFmtId="0" fontId="41" fillId="0" borderId="0" xfId="0" applyFont="1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Border="1"/>
    <xf numFmtId="2" fontId="0" fillId="0" borderId="0" xfId="0" applyNumberFormat="1"/>
    <xf numFmtId="2" fontId="0" fillId="0" borderId="0" xfId="0" applyNumberFormat="1" applyFill="1"/>
    <xf numFmtId="0" fontId="0" fillId="0" borderId="0" xfId="0" applyFill="1" applyAlignment="1"/>
    <xf numFmtId="0" fontId="18" fillId="0" borderId="0" xfId="0" applyFont="1"/>
    <xf numFmtId="0" fontId="46" fillId="0" borderId="0" xfId="0" applyFont="1"/>
    <xf numFmtId="0" fontId="53" fillId="0" borderId="0" xfId="0" applyFont="1" applyFill="1" applyBorder="1"/>
    <xf numFmtId="0" fontId="46" fillId="0" borderId="0" xfId="0" applyFont="1" applyFill="1" applyBorder="1"/>
    <xf numFmtId="164" fontId="46" fillId="0" borderId="0" xfId="0" applyNumberFormat="1" applyFont="1" applyAlignment="1">
      <alignment horizontal="left"/>
    </xf>
    <xf numFmtId="164" fontId="46" fillId="0" borderId="0" xfId="0" applyNumberFormat="1" applyFont="1" applyFill="1" applyAlignment="1">
      <alignment horizontal="left"/>
    </xf>
    <xf numFmtId="164" fontId="54" fillId="0" borderId="0" xfId="0" applyNumberFormat="1" applyFont="1" applyAlignment="1">
      <alignment horizontal="left"/>
    </xf>
    <xf numFmtId="0" fontId="46" fillId="0" borderId="0" xfId="0" applyFont="1" applyFill="1" applyAlignment="1">
      <alignment horizontal="left"/>
    </xf>
    <xf numFmtId="0" fontId="47" fillId="0" borderId="0" xfId="0" applyFont="1" applyFill="1" applyBorder="1"/>
    <xf numFmtId="0" fontId="7" fillId="0" borderId="0" xfId="0" applyFont="1"/>
    <xf numFmtId="0" fontId="0" fillId="0" borderId="0" xfId="0" applyFill="1" applyAlignment="1">
      <alignment horizontal="right"/>
    </xf>
    <xf numFmtId="164" fontId="18" fillId="0" borderId="0" xfId="0" applyNumberFormat="1" applyFont="1" applyFill="1" applyBorder="1" applyAlignment="1"/>
    <xf numFmtId="164" fontId="0" fillId="0" borderId="0" xfId="0" applyNumberFormat="1"/>
    <xf numFmtId="164" fontId="0" fillId="0" borderId="0" xfId="0" applyNumberFormat="1" applyFill="1" applyBorder="1"/>
    <xf numFmtId="164" fontId="0" fillId="0" borderId="0" xfId="0" applyNumberFormat="1" applyAlignment="1"/>
    <xf numFmtId="2" fontId="4" fillId="0" borderId="0" xfId="0" applyNumberFormat="1" applyFont="1"/>
    <xf numFmtId="0" fontId="42" fillId="0" borderId="0" xfId="0" applyFont="1" applyFill="1" applyAlignment="1">
      <alignment vertical="top" wrapText="1"/>
    </xf>
    <xf numFmtId="164" fontId="0" fillId="0" borderId="0" xfId="0" applyNumberFormat="1" applyFill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Border="1" applyAlignment="1">
      <alignment horizontal="left" vertical="top" wrapText="1"/>
    </xf>
    <xf numFmtId="49" fontId="55" fillId="0" borderId="0" xfId="0" applyNumberFormat="1" applyFont="1" applyFill="1" applyBorder="1" applyAlignment="1">
      <alignment horizontal="left"/>
    </xf>
    <xf numFmtId="0" fontId="55" fillId="0" borderId="0" xfId="0" applyFont="1"/>
    <xf numFmtId="49" fontId="55" fillId="0" borderId="0" xfId="0" applyNumberFormat="1" applyFont="1" applyFill="1" applyAlignment="1">
      <alignment horizontal="left"/>
    </xf>
    <xf numFmtId="0" fontId="55" fillId="0" borderId="0" xfId="0" applyFont="1" applyFill="1"/>
    <xf numFmtId="164" fontId="0" fillId="0" borderId="12" xfId="0" applyNumberFormat="1" applyFill="1" applyBorder="1" applyAlignment="1">
      <alignment horizontal="left"/>
    </xf>
    <xf numFmtId="164" fontId="0" fillId="0" borderId="12" xfId="0" applyNumberFormat="1" applyBorder="1" applyAlignment="1"/>
    <xf numFmtId="164" fontId="0" fillId="0" borderId="0" xfId="0" applyNumberFormat="1" applyBorder="1" applyAlignment="1">
      <alignment horizontal="left" vertical="top"/>
    </xf>
    <xf numFmtId="0" fontId="0" fillId="0" borderId="0" xfId="0" applyFill="1" applyBorder="1" applyAlignment="1"/>
    <xf numFmtId="0" fontId="2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Fill="1" applyAlignment="1">
      <alignment horizontal="right"/>
    </xf>
    <xf numFmtId="0" fontId="18" fillId="0" borderId="0" xfId="0" applyFont="1" applyFill="1" applyAlignment="1">
      <alignment horizontal="right"/>
    </xf>
    <xf numFmtId="1" fontId="0" fillId="0" borderId="0" xfId="0" applyNumberFormat="1"/>
    <xf numFmtId="164" fontId="4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 vertical="top"/>
    </xf>
    <xf numFmtId="0" fontId="0" fillId="0" borderId="0" xfId="0" applyFill="1" applyBorder="1" applyAlignment="1">
      <alignment horizontal="left"/>
    </xf>
    <xf numFmtId="0" fontId="19" fillId="0" borderId="0" xfId="0" applyFont="1"/>
    <xf numFmtId="0" fontId="0" fillId="0" borderId="0" xfId="0" applyAlignment="1">
      <alignment horizontal="right" vertical="top"/>
    </xf>
    <xf numFmtId="0" fontId="0" fillId="0" borderId="0" xfId="0" applyFont="1" applyFill="1" applyAlignment="1">
      <alignment vertical="top"/>
    </xf>
    <xf numFmtId="164" fontId="4" fillId="0" borderId="0" xfId="0" applyNumberFormat="1" applyFon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64" fontId="0" fillId="0" borderId="0" xfId="0" applyNumberFormat="1" applyAlignment="1">
      <alignment vertical="top"/>
    </xf>
    <xf numFmtId="0" fontId="4" fillId="0" borderId="0" xfId="0" applyFont="1" applyFill="1" applyAlignment="1">
      <alignment horizontal="left"/>
    </xf>
    <xf numFmtId="0" fontId="6" fillId="0" borderId="14" xfId="0" applyFont="1" applyBorder="1"/>
    <xf numFmtId="0" fontId="0" fillId="0" borderId="15" xfId="0" applyBorder="1"/>
    <xf numFmtId="0" fontId="0" fillId="0" borderId="15" xfId="0" applyBorder="1" applyAlignment="1">
      <alignment horizontal="left"/>
    </xf>
    <xf numFmtId="164" fontId="0" fillId="0" borderId="15" xfId="0" applyNumberFormat="1" applyBorder="1" applyAlignment="1">
      <alignment horizontal="right"/>
    </xf>
    <xf numFmtId="164" fontId="4" fillId="0" borderId="15" xfId="0" applyNumberFormat="1" applyFont="1" applyBorder="1" applyAlignment="1">
      <alignment horizontal="right"/>
    </xf>
    <xf numFmtId="166" fontId="6" fillId="0" borderId="16" xfId="0" applyNumberFormat="1" applyFont="1" applyBorder="1" applyAlignment="1">
      <alignment horizontal="right"/>
    </xf>
    <xf numFmtId="0" fontId="55" fillId="0" borderId="0" xfId="0" applyFont="1" applyFill="1" applyBorder="1"/>
    <xf numFmtId="0" fontId="56" fillId="0" borderId="0" xfId="0" applyFont="1" applyFill="1" applyBorder="1"/>
    <xf numFmtId="0" fontId="3" fillId="0" borderId="0" xfId="0" applyFont="1" applyFill="1" applyBorder="1"/>
    <xf numFmtId="164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3" fillId="0" borderId="12" xfId="6" applyBorder="1"/>
    <xf numFmtId="0" fontId="37" fillId="0" borderId="12" xfId="6" applyFont="1" applyBorder="1" applyAlignment="1"/>
    <xf numFmtId="0" fontId="38" fillId="0" borderId="12" xfId="6" applyFont="1" applyBorder="1" applyAlignment="1">
      <alignment vertical="top" wrapText="1"/>
    </xf>
    <xf numFmtId="0" fontId="18" fillId="0" borderId="0" xfId="1" applyFont="1" applyFill="1" applyBorder="1" applyAlignment="1">
      <alignment vertical="top" wrapText="1"/>
    </xf>
    <xf numFmtId="0" fontId="41" fillId="0" borderId="1" xfId="0" applyFont="1" applyFill="1" applyBorder="1"/>
    <xf numFmtId="0" fontId="35" fillId="0" borderId="0" xfId="6" applyFont="1" applyAlignment="1">
      <alignment horizontal="center"/>
    </xf>
    <xf numFmtId="1" fontId="46" fillId="0" borderId="0" xfId="0" applyNumberFormat="1" applyFont="1" applyFill="1" applyBorder="1"/>
    <xf numFmtId="164" fontId="0" fillId="0" borderId="0" xfId="0" applyNumberFormat="1" applyFill="1"/>
    <xf numFmtId="0" fontId="35" fillId="0" borderId="0" xfId="6" applyFont="1" applyAlignment="1">
      <alignment horizontal="center"/>
    </xf>
    <xf numFmtId="164" fontId="7" fillId="0" borderId="0" xfId="0" applyNumberFormat="1" applyFont="1" applyAlignment="1">
      <alignment horizontal="left" vertical="top"/>
    </xf>
    <xf numFmtId="164" fontId="7" fillId="0" borderId="0" xfId="0" applyNumberFormat="1" applyFont="1" applyFill="1" applyAlignment="1">
      <alignment horizontal="left" vertical="top"/>
    </xf>
    <xf numFmtId="164" fontId="18" fillId="0" borderId="0" xfId="0" applyNumberFormat="1" applyFont="1" applyFill="1" applyBorder="1"/>
    <xf numFmtId="164" fontId="18" fillId="0" borderId="0" xfId="0" applyNumberFormat="1" applyFont="1"/>
    <xf numFmtId="164" fontId="0" fillId="0" borderId="0" xfId="0" applyNumberFormat="1" applyFill="1" applyAlignment="1">
      <alignment vertical="top"/>
    </xf>
    <xf numFmtId="49" fontId="55" fillId="0" borderId="0" xfId="0" applyNumberFormat="1" applyFont="1" applyFill="1" applyBorder="1" applyAlignment="1">
      <alignment horizontal="left" vertical="top"/>
    </xf>
    <xf numFmtId="0" fontId="55" fillId="0" borderId="0" xfId="0" applyFont="1" applyAlignment="1">
      <alignment vertical="top"/>
    </xf>
    <xf numFmtId="0" fontId="56" fillId="0" borderId="0" xfId="0" applyFont="1" applyAlignment="1">
      <alignment vertical="top"/>
    </xf>
    <xf numFmtId="49" fontId="55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vertical="top"/>
    </xf>
    <xf numFmtId="0" fontId="55" fillId="0" borderId="0" xfId="0" applyFont="1" applyBorder="1" applyAlignment="1">
      <alignment vertical="top"/>
    </xf>
    <xf numFmtId="0" fontId="55" fillId="0" borderId="0" xfId="0" applyFont="1" applyFill="1" applyAlignment="1">
      <alignment vertical="top"/>
    </xf>
    <xf numFmtId="0" fontId="56" fillId="0" borderId="13" xfId="0" applyFont="1" applyBorder="1" applyAlignment="1">
      <alignment vertical="top"/>
    </xf>
    <xf numFmtId="0" fontId="1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/>
    </xf>
    <xf numFmtId="0" fontId="0" fillId="0" borderId="0" xfId="0" applyFill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Fill="1" applyBorder="1" applyAlignment="1">
      <alignment vertical="top"/>
    </xf>
    <xf numFmtId="0" fontId="42" fillId="0" borderId="0" xfId="0" applyFont="1" applyAlignment="1">
      <alignment vertical="top"/>
    </xf>
    <xf numFmtId="0" fontId="0" fillId="0" borderId="0" xfId="0" applyFill="1" applyAlignment="1">
      <alignment vertical="top" wrapText="1"/>
    </xf>
    <xf numFmtId="0" fontId="42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41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19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8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4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5" fillId="0" borderId="13" xfId="0" applyFont="1" applyBorder="1" applyAlignment="1">
      <alignment vertical="top"/>
    </xf>
    <xf numFmtId="164" fontId="0" fillId="0" borderId="12" xfId="0" applyNumberFormat="1" applyBorder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164" fontId="4" fillId="0" borderId="0" xfId="0" applyNumberFormat="1" applyFont="1" applyAlignment="1">
      <alignment horizontal="left" vertical="top"/>
    </xf>
    <xf numFmtId="0" fontId="0" fillId="0" borderId="0" xfId="0" applyFill="1" applyAlignment="1">
      <alignment horizontal="right" vertical="top"/>
    </xf>
    <xf numFmtId="164" fontId="0" fillId="0" borderId="0" xfId="0" applyNumberForma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0" xfId="0" applyFont="1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3" fillId="0" borderId="0" xfId="0" applyFont="1" applyFill="1" applyAlignment="1">
      <alignment vertical="top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6" fillId="0" borderId="13" xfId="0" applyFont="1" applyBorder="1" applyAlignment="1">
      <alignment vertical="top"/>
    </xf>
    <xf numFmtId="0" fontId="6" fillId="0" borderId="13" xfId="0" applyFont="1" applyBorder="1" applyAlignment="1">
      <alignment horizontal="right" vertical="top"/>
    </xf>
    <xf numFmtId="164" fontId="6" fillId="0" borderId="13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49" fontId="55" fillId="0" borderId="0" xfId="0" applyNumberFormat="1" applyFont="1" applyFill="1" applyBorder="1" applyAlignment="1">
      <alignment horizontal="left" vertical="center"/>
    </xf>
    <xf numFmtId="0" fontId="5" fillId="0" borderId="1" xfId="0" applyFont="1" applyBorder="1"/>
    <xf numFmtId="0" fontId="42" fillId="0" borderId="0" xfId="0" applyFont="1" applyFill="1" applyAlignment="1">
      <alignment wrapText="1"/>
    </xf>
    <xf numFmtId="0" fontId="3" fillId="0" borderId="0" xfId="0" applyFont="1" applyFill="1"/>
    <xf numFmtId="0" fontId="7" fillId="0" borderId="0" xfId="0" applyFont="1" applyFill="1"/>
    <xf numFmtId="0" fontId="3" fillId="0" borderId="0" xfId="0" applyFont="1"/>
    <xf numFmtId="0" fontId="0" fillId="0" borderId="0" xfId="0" applyFont="1" applyAlignment="1">
      <alignment vertical="center"/>
    </xf>
    <xf numFmtId="0" fontId="58" fillId="0" borderId="0" xfId="0" applyFont="1" applyFill="1" applyAlignment="1">
      <alignment vertical="top"/>
    </xf>
    <xf numFmtId="0" fontId="37" fillId="0" borderId="0" xfId="6" applyFont="1" applyAlignment="1">
      <alignment vertical="top" wrapText="1"/>
    </xf>
    <xf numFmtId="0" fontId="35" fillId="0" borderId="0" xfId="6" applyFont="1" applyAlignment="1">
      <alignment vertical="top"/>
    </xf>
    <xf numFmtId="0" fontId="2" fillId="0" borderId="16" xfId="0" applyFont="1" applyBorder="1" applyAlignment="1">
      <alignment vertical="top"/>
    </xf>
    <xf numFmtId="0" fontId="55" fillId="0" borderId="13" xfId="0" applyFont="1" applyFill="1" applyBorder="1" applyAlignment="1">
      <alignment vertical="top"/>
    </xf>
    <xf numFmtId="0" fontId="0" fillId="0" borderId="13" xfId="0" applyFill="1" applyBorder="1" applyAlignment="1">
      <alignment vertical="top"/>
    </xf>
    <xf numFmtId="164" fontId="0" fillId="0" borderId="13" xfId="0" applyNumberFormat="1" applyFill="1" applyBorder="1" applyAlignment="1">
      <alignment horizontal="left" vertical="top"/>
    </xf>
    <xf numFmtId="164" fontId="4" fillId="0" borderId="13" xfId="0" applyNumberFormat="1" applyFont="1" applyBorder="1" applyAlignment="1">
      <alignment horizontal="left" vertical="top"/>
    </xf>
    <xf numFmtId="0" fontId="0" fillId="0" borderId="13" xfId="0" applyFill="1" applyBorder="1" applyAlignment="1">
      <alignment horizontal="left" vertical="top"/>
    </xf>
    <xf numFmtId="164" fontId="0" fillId="0" borderId="13" xfId="0" applyNumberFormat="1" applyBorder="1" applyAlignment="1">
      <alignment horizontal="left" vertical="top"/>
    </xf>
    <xf numFmtId="0" fontId="6" fillId="0" borderId="13" xfId="0" applyFont="1" applyFill="1" applyBorder="1" applyAlignment="1">
      <alignment vertical="top"/>
    </xf>
    <xf numFmtId="0" fontId="55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4" fillId="0" borderId="0" xfId="0" applyNumberFormat="1" applyFont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49" fontId="55" fillId="0" borderId="0" xfId="0" applyNumberFormat="1" applyFont="1" applyFill="1" applyBorder="1"/>
    <xf numFmtId="0" fontId="1" fillId="0" borderId="0" xfId="0" applyFont="1" applyFill="1" applyBorder="1"/>
    <xf numFmtId="164" fontId="7" fillId="0" borderId="0" xfId="0" applyNumberFormat="1" applyFont="1" applyFill="1" applyBorder="1" applyAlignment="1">
      <alignment horizontal="left"/>
    </xf>
    <xf numFmtId="166" fontId="6" fillId="0" borderId="0" xfId="0" applyNumberFormat="1" applyFont="1"/>
    <xf numFmtId="166" fontId="6" fillId="0" borderId="0" xfId="0" applyNumberFormat="1" applyFont="1" applyFill="1" applyBorder="1"/>
    <xf numFmtId="166" fontId="59" fillId="0" borderId="0" xfId="0" applyNumberFormat="1" applyFont="1" applyBorder="1" applyAlignment="1">
      <alignment horizontal="right"/>
    </xf>
    <xf numFmtId="166" fontId="6" fillId="0" borderId="13" xfId="0" applyNumberFormat="1" applyFont="1" applyFill="1" applyBorder="1"/>
    <xf numFmtId="0" fontId="0" fillId="0" borderId="0" xfId="0" applyFont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42" fillId="0" borderId="0" xfId="0" applyFont="1" applyFill="1"/>
    <xf numFmtId="0" fontId="60" fillId="0" borderId="0" xfId="0" applyFont="1" applyBorder="1"/>
    <xf numFmtId="0" fontId="42" fillId="0" borderId="0" xfId="0" applyFont="1" applyFill="1" applyAlignment="1">
      <alignment horizontal="left" vertical="top" wrapText="1"/>
    </xf>
    <xf numFmtId="49" fontId="55" fillId="0" borderId="0" xfId="0" applyNumberFormat="1" applyFont="1"/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 wrapText="1"/>
    </xf>
    <xf numFmtId="0" fontId="46" fillId="0" borderId="0" xfId="0" applyFont="1" applyAlignment="1"/>
    <xf numFmtId="0" fontId="53" fillId="0" borderId="0" xfId="0" applyFont="1" applyFill="1" applyBorder="1" applyAlignment="1"/>
    <xf numFmtId="0" fontId="2" fillId="0" borderId="0" xfId="0" applyFont="1" applyFill="1" applyBorder="1" applyAlignment="1"/>
    <xf numFmtId="0" fontId="46" fillId="0" borderId="0" xfId="0" applyFont="1" applyFill="1" applyBorder="1" applyAlignment="1"/>
    <xf numFmtId="164" fontId="46" fillId="0" borderId="0" xfId="0" applyNumberFormat="1" applyFont="1" applyAlignment="1"/>
    <xf numFmtId="164" fontId="0" fillId="0" borderId="0" xfId="0" applyNumberFormat="1" applyFill="1" applyBorder="1" applyAlignment="1"/>
    <xf numFmtId="164" fontId="46" fillId="0" borderId="0" xfId="0" applyNumberFormat="1" applyFont="1" applyFill="1" applyAlignment="1"/>
    <xf numFmtId="0" fontId="7" fillId="0" borderId="0" xfId="0" applyFont="1" applyFill="1" applyBorder="1" applyAlignment="1"/>
    <xf numFmtId="164" fontId="0" fillId="0" borderId="0" xfId="0" applyNumberFormat="1" applyFill="1" applyAlignment="1"/>
    <xf numFmtId="2" fontId="0" fillId="0" borderId="0" xfId="0" applyNumberFormat="1" applyFill="1" applyBorder="1" applyAlignment="1"/>
    <xf numFmtId="2" fontId="0" fillId="0" borderId="0" xfId="0" applyNumberFormat="1" applyFill="1" applyAlignment="1"/>
    <xf numFmtId="2" fontId="4" fillId="0" borderId="0" xfId="0" applyNumberFormat="1" applyFont="1" applyAlignment="1"/>
    <xf numFmtId="164" fontId="54" fillId="0" borderId="0" xfId="0" applyNumberFormat="1" applyFont="1" applyAlignment="1"/>
    <xf numFmtId="164" fontId="54" fillId="0" borderId="0" xfId="0" applyNumberFormat="1" applyFont="1" applyFill="1" applyAlignment="1"/>
    <xf numFmtId="164" fontId="4" fillId="0" borderId="0" xfId="0" applyNumberFormat="1" applyFont="1" applyAlignment="1"/>
    <xf numFmtId="164" fontId="4" fillId="0" borderId="0" xfId="0" applyNumberFormat="1" applyFont="1" applyFill="1" applyAlignment="1"/>
    <xf numFmtId="164" fontId="7" fillId="0" borderId="0" xfId="0" applyNumberFormat="1" applyFont="1" applyAlignment="1"/>
    <xf numFmtId="0" fontId="7" fillId="0" borderId="0" xfId="0" applyFont="1" applyAlignment="1"/>
    <xf numFmtId="0" fontId="44" fillId="0" borderId="0" xfId="0" applyFont="1" applyFill="1" applyBorder="1" applyAlignment="1"/>
    <xf numFmtId="0" fontId="46" fillId="0" borderId="0" xfId="0" applyFont="1" applyFill="1" applyAlignment="1"/>
    <xf numFmtId="0" fontId="47" fillId="0" borderId="0" xfId="0" applyFont="1" applyFill="1" applyBorder="1" applyAlignment="1"/>
    <xf numFmtId="0" fontId="6" fillId="0" borderId="0" xfId="0" applyFont="1" applyFill="1" applyBorder="1" applyAlignment="1"/>
    <xf numFmtId="49" fontId="55" fillId="0" borderId="0" xfId="0" applyNumberFormat="1" applyFont="1" applyFill="1" applyAlignment="1">
      <alignment horizontal="left" vertical="top"/>
    </xf>
    <xf numFmtId="1" fontId="55" fillId="0" borderId="0" xfId="0" applyNumberFormat="1" applyFont="1" applyFill="1" applyBorder="1" applyAlignment="1">
      <alignment horizontal="left" vertical="top"/>
    </xf>
    <xf numFmtId="0" fontId="57" fillId="0" borderId="0" xfId="0" applyFont="1" applyAlignment="1">
      <alignment vertical="top"/>
    </xf>
    <xf numFmtId="164" fontId="7" fillId="0" borderId="0" xfId="0" applyNumberFormat="1" applyFont="1" applyFill="1" applyBorder="1" applyAlignment="1"/>
    <xf numFmtId="0" fontId="0" fillId="0" borderId="0" xfId="0" applyFont="1" applyAlignment="1">
      <alignment horizontal="left" vertical="top" wrapText="1"/>
    </xf>
    <xf numFmtId="0" fontId="61" fillId="0" borderId="0" xfId="0" applyFont="1"/>
    <xf numFmtId="0" fontId="18" fillId="0" borderId="0" xfId="0" applyFont="1" applyFill="1" applyAlignment="1">
      <alignment vertic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55" fillId="0" borderId="0" xfId="0" applyNumberFormat="1" applyFont="1" applyAlignment="1">
      <alignment horizontal="left"/>
    </xf>
    <xf numFmtId="0" fontId="7" fillId="0" borderId="0" xfId="0" applyFont="1" applyFill="1" applyBorder="1" applyAlignment="1">
      <alignment horizontal="right" vertical="top"/>
    </xf>
    <xf numFmtId="42" fontId="62" fillId="0" borderId="0" xfId="0" applyNumberFormat="1" applyFont="1"/>
    <xf numFmtId="0" fontId="35" fillId="0" borderId="0" xfId="6" applyFont="1" applyAlignment="1">
      <alignment horizontal="center"/>
    </xf>
    <xf numFmtId="0" fontId="2" fillId="0" borderId="16" xfId="0" applyFont="1" applyFill="1" applyBorder="1" applyAlignment="1">
      <alignment vertical="top"/>
    </xf>
    <xf numFmtId="0" fontId="19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164" fontId="0" fillId="0" borderId="12" xfId="0" applyNumberFormat="1" applyBorder="1" applyAlignment="1">
      <alignment vertical="top"/>
    </xf>
    <xf numFmtId="164" fontId="7" fillId="0" borderId="0" xfId="0" applyNumberFormat="1" applyFont="1" applyAlignment="1">
      <alignment vertical="top"/>
    </xf>
    <xf numFmtId="164" fontId="7" fillId="0" borderId="0" xfId="0" applyNumberFormat="1" applyFont="1" applyFill="1" applyAlignment="1">
      <alignment vertical="top"/>
    </xf>
    <xf numFmtId="164" fontId="0" fillId="0" borderId="0" xfId="0" applyNumberFormat="1" applyFill="1" applyBorder="1" applyAlignment="1">
      <alignment vertical="top"/>
    </xf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Alignment="1">
      <alignment vertical="top"/>
    </xf>
    <xf numFmtId="164" fontId="7" fillId="0" borderId="0" xfId="0" applyNumberFormat="1" applyFont="1" applyFill="1" applyBorder="1" applyAlignment="1">
      <alignment vertical="top"/>
    </xf>
    <xf numFmtId="164" fontId="5" fillId="0" borderId="13" xfId="0" applyNumberFormat="1" applyFont="1" applyFill="1" applyBorder="1" applyAlignment="1">
      <alignment vertical="top"/>
    </xf>
    <xf numFmtId="164" fontId="0" fillId="0" borderId="12" xfId="0" applyNumberFormat="1" applyBorder="1" applyAlignment="1">
      <alignment horizontal="right" vertical="top"/>
    </xf>
    <xf numFmtId="164" fontId="0" fillId="0" borderId="0" xfId="0" applyNumberFormat="1" applyBorder="1" applyAlignment="1">
      <alignment horizontal="right" vertical="top"/>
    </xf>
    <xf numFmtId="164" fontId="7" fillId="0" borderId="0" xfId="0" applyNumberFormat="1" applyFont="1" applyAlignment="1">
      <alignment horizontal="right" vertical="top"/>
    </xf>
    <xf numFmtId="164" fontId="7" fillId="0" borderId="0" xfId="0" applyNumberFormat="1" applyFont="1" applyFill="1" applyAlignment="1">
      <alignment horizontal="right" vertical="top"/>
    </xf>
    <xf numFmtId="164" fontId="0" fillId="0" borderId="0" xfId="0" applyNumberFormat="1" applyFill="1" applyBorder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164" fontId="7" fillId="0" borderId="0" xfId="0" applyNumberFormat="1" applyFont="1" applyFill="1" applyBorder="1" applyAlignment="1">
      <alignment horizontal="right" vertical="top"/>
    </xf>
    <xf numFmtId="164" fontId="5" fillId="0" borderId="13" xfId="0" applyNumberFormat="1" applyFont="1" applyFill="1" applyBorder="1" applyAlignment="1">
      <alignment horizontal="right" vertical="top"/>
    </xf>
    <xf numFmtId="164" fontId="0" fillId="0" borderId="0" xfId="0" applyNumberFormat="1" applyFont="1" applyBorder="1" applyAlignment="1">
      <alignment horizontal="right" vertical="top"/>
    </xf>
    <xf numFmtId="164" fontId="0" fillId="0" borderId="0" xfId="0" applyNumberFormat="1" applyFont="1" applyFill="1" applyBorder="1" applyAlignment="1">
      <alignment horizontal="right" vertical="top"/>
    </xf>
    <xf numFmtId="0" fontId="0" fillId="0" borderId="0" xfId="0" applyBorder="1" applyAlignment="1">
      <alignment horizontal="right" vertical="top" wrapText="1"/>
    </xf>
    <xf numFmtId="164" fontId="0" fillId="0" borderId="0" xfId="0" applyNumberFormat="1" applyFont="1" applyAlignment="1">
      <alignment horizontal="right" vertical="top"/>
    </xf>
    <xf numFmtId="164" fontId="0" fillId="0" borderId="0" xfId="0" applyNumberFormat="1" applyFont="1" applyFill="1" applyAlignment="1">
      <alignment horizontal="right" vertical="top"/>
    </xf>
    <xf numFmtId="2" fontId="4" fillId="0" borderId="0" xfId="0" applyNumberFormat="1" applyFont="1" applyAlignment="1">
      <alignment horizontal="right" vertical="top"/>
    </xf>
    <xf numFmtId="2" fontId="0" fillId="0" borderId="0" xfId="0" applyNumberFormat="1" applyAlignment="1">
      <alignment horizontal="right" vertical="top"/>
    </xf>
    <xf numFmtId="164" fontId="11" fillId="0" borderId="13" xfId="0" applyNumberFormat="1" applyFont="1" applyBorder="1" applyAlignment="1">
      <alignment horizontal="right" vertical="top"/>
    </xf>
    <xf numFmtId="164" fontId="6" fillId="0" borderId="13" xfId="0" applyNumberFormat="1" applyFont="1" applyFill="1" applyBorder="1" applyAlignment="1">
      <alignment horizontal="right" vertical="top"/>
    </xf>
    <xf numFmtId="165" fontId="6" fillId="0" borderId="13" xfId="0" applyNumberFormat="1" applyFont="1" applyBorder="1" applyAlignment="1">
      <alignment horizontal="right" vertical="top"/>
    </xf>
    <xf numFmtId="0" fontId="0" fillId="0" borderId="0" xfId="0" applyBorder="1" applyAlignment="1">
      <alignment vertical="top" wrapText="1"/>
    </xf>
    <xf numFmtId="164" fontId="0" fillId="0" borderId="0" xfId="0" applyNumberFormat="1" applyFont="1" applyBorder="1" applyAlignment="1">
      <alignment vertical="top"/>
    </xf>
    <xf numFmtId="164" fontId="0" fillId="0" borderId="0" xfId="0" applyNumberFormat="1" applyFont="1" applyAlignment="1">
      <alignment vertical="top"/>
    </xf>
    <xf numFmtId="164" fontId="0" fillId="0" borderId="0" xfId="0" applyNumberFormat="1" applyFont="1" applyFill="1" applyAlignment="1">
      <alignment vertical="top"/>
    </xf>
    <xf numFmtId="2" fontId="4" fillId="0" borderId="0" xfId="0" applyNumberFormat="1" applyFont="1" applyAlignment="1">
      <alignment vertical="top"/>
    </xf>
    <xf numFmtId="2" fontId="0" fillId="0" borderId="0" xfId="0" applyNumberFormat="1" applyAlignment="1">
      <alignment vertical="top"/>
    </xf>
    <xf numFmtId="164" fontId="11" fillId="0" borderId="13" xfId="0" applyNumberFormat="1" applyFont="1" applyBorder="1" applyAlignment="1">
      <alignment vertical="top"/>
    </xf>
    <xf numFmtId="164" fontId="6" fillId="0" borderId="13" xfId="0" applyNumberFormat="1" applyFont="1" applyFill="1" applyBorder="1" applyAlignment="1">
      <alignment vertical="top"/>
    </xf>
    <xf numFmtId="165" fontId="6" fillId="0" borderId="13" xfId="0" applyNumberFormat="1" applyFont="1" applyBorder="1" applyAlignment="1">
      <alignment vertical="top"/>
    </xf>
    <xf numFmtId="1" fontId="7" fillId="0" borderId="0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7" fillId="0" borderId="0" xfId="0" applyFont="1" applyFill="1" applyAlignment="1">
      <alignment horizontal="left"/>
    </xf>
    <xf numFmtId="0" fontId="63" fillId="0" borderId="0" xfId="0" applyFont="1" applyBorder="1" applyAlignment="1">
      <alignment vertical="top"/>
    </xf>
    <xf numFmtId="0" fontId="0" fillId="0" borderId="0" xfId="0" applyFont="1" applyFill="1" applyAlignment="1">
      <alignment vertical="center"/>
    </xf>
    <xf numFmtId="166" fontId="35" fillId="0" borderId="0" xfId="6" applyNumberFormat="1" applyFont="1" applyAlignment="1">
      <alignment horizontal="right"/>
    </xf>
    <xf numFmtId="166" fontId="38" fillId="0" borderId="12" xfId="6" applyNumberFormat="1" applyFont="1" applyBorder="1" applyAlignment="1">
      <alignment vertical="top" wrapText="1"/>
    </xf>
    <xf numFmtId="0" fontId="7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1" fontId="18" fillId="0" borderId="0" xfId="0" applyNumberFormat="1" applyFont="1" applyAlignment="1">
      <alignment horizontal="left"/>
    </xf>
    <xf numFmtId="1" fontId="18" fillId="0" borderId="0" xfId="0" applyNumberFormat="1" applyFont="1" applyFill="1" applyBorder="1" applyAlignment="1">
      <alignment horizontal="left"/>
    </xf>
    <xf numFmtId="1" fontId="64" fillId="0" borderId="0" xfId="0" applyNumberFormat="1" applyFont="1" applyAlignment="1">
      <alignment horizontal="left"/>
    </xf>
    <xf numFmtId="1" fontId="64" fillId="0" borderId="0" xfId="0" applyNumberFormat="1" applyFont="1" applyFill="1" applyAlignment="1">
      <alignment horizontal="left"/>
    </xf>
    <xf numFmtId="0" fontId="18" fillId="0" borderId="0" xfId="0" applyFont="1" applyFill="1" applyBorder="1" applyAlignment="1">
      <alignment horizontal="left"/>
    </xf>
    <xf numFmtId="1" fontId="0" fillId="0" borderId="0" xfId="0" applyNumberFormat="1" applyFill="1" applyBorder="1" applyAlignment="1"/>
    <xf numFmtId="1" fontId="7" fillId="0" borderId="0" xfId="0" applyNumberFormat="1" applyFont="1" applyFill="1" applyBorder="1" applyAlignment="1"/>
    <xf numFmtId="1" fontId="7" fillId="0" borderId="0" xfId="0" applyNumberFormat="1" applyFont="1" applyAlignment="1">
      <alignment horizontal="right"/>
    </xf>
    <xf numFmtId="1" fontId="4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60" fillId="0" borderId="0" xfId="0" applyFont="1" applyFill="1" applyBorder="1"/>
    <xf numFmtId="0" fontId="65" fillId="0" borderId="0" xfId="0" applyFont="1" applyFill="1" applyBorder="1"/>
    <xf numFmtId="164" fontId="0" fillId="0" borderId="0" xfId="0" applyNumberFormat="1" applyAlignment="1">
      <alignment textRotation="90"/>
    </xf>
    <xf numFmtId="164" fontId="0" fillId="0" borderId="0" xfId="0" applyNumberFormat="1" applyAlignment="1">
      <alignment horizontal="left" textRotation="90"/>
    </xf>
    <xf numFmtId="164" fontId="0" fillId="0" borderId="0" xfId="0" applyNumberFormat="1" applyAlignment="1">
      <alignment horizontal="left" textRotation="90" wrapText="1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60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164" fontId="18" fillId="0" borderId="0" xfId="0" applyNumberFormat="1" applyFont="1" applyAlignment="1">
      <alignment horizontal="left" vertical="top"/>
    </xf>
    <xf numFmtId="1" fontId="18" fillId="0" borderId="0" xfId="0" applyNumberFormat="1" applyFont="1" applyFill="1" applyBorder="1" applyAlignment="1">
      <alignment horizontal="left" vertical="top"/>
    </xf>
    <xf numFmtId="0" fontId="65" fillId="0" borderId="0" xfId="0" applyFont="1" applyFill="1" applyBorder="1" applyAlignment="1">
      <alignment horizontal="left" vertical="top"/>
    </xf>
    <xf numFmtId="0" fontId="18" fillId="0" borderId="0" xfId="0" applyFont="1" applyFill="1" applyAlignment="1">
      <alignment horizontal="left" vertical="top"/>
    </xf>
    <xf numFmtId="164" fontId="18" fillId="0" borderId="0" xfId="0" applyNumberFormat="1" applyFont="1" applyFill="1" applyAlignment="1">
      <alignment horizontal="left" vertical="top"/>
    </xf>
    <xf numFmtId="164" fontId="18" fillId="0" borderId="0" xfId="0" applyNumberFormat="1" applyFont="1" applyFill="1" applyBorder="1" applyAlignment="1">
      <alignment horizontal="left" vertical="top"/>
    </xf>
    <xf numFmtId="164" fontId="64" fillId="0" borderId="0" xfId="0" applyNumberFormat="1" applyFont="1" applyAlignment="1">
      <alignment horizontal="left" vertical="top"/>
    </xf>
    <xf numFmtId="1" fontId="18" fillId="0" borderId="0" xfId="0" applyNumberFormat="1" applyFont="1" applyAlignment="1">
      <alignment horizontal="left" vertical="top"/>
    </xf>
    <xf numFmtId="164" fontId="64" fillId="0" borderId="0" xfId="0" applyNumberFormat="1" applyFont="1" applyFill="1" applyAlignment="1">
      <alignment horizontal="left" vertical="top"/>
    </xf>
    <xf numFmtId="0" fontId="7" fillId="0" borderId="0" xfId="0" applyFont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0" fontId="62" fillId="0" borderId="0" xfId="0" applyFont="1"/>
    <xf numFmtId="0" fontId="63" fillId="0" borderId="0" xfId="0" applyFont="1"/>
    <xf numFmtId="164" fontId="62" fillId="0" borderId="0" xfId="0" applyNumberFormat="1" applyFont="1" applyAlignment="1">
      <alignment horizontal="left" textRotation="90"/>
    </xf>
    <xf numFmtId="0" fontId="62" fillId="0" borderId="0" xfId="0" applyFont="1" applyAlignment="1">
      <alignment horizontal="left"/>
    </xf>
    <xf numFmtId="0" fontId="59" fillId="0" borderId="0" xfId="0" applyFont="1"/>
    <xf numFmtId="164" fontId="7" fillId="0" borderId="0" xfId="0" applyNumberFormat="1" applyFont="1" applyFill="1" applyBorder="1" applyAlignment="1">
      <alignment horizontal="left" vertical="top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 textRotation="90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right" vertical="top"/>
    </xf>
    <xf numFmtId="164" fontId="0" fillId="0" borderId="12" xfId="0" applyNumberFormat="1" applyBorder="1" applyAlignment="1">
      <alignment horizontal="right"/>
    </xf>
    <xf numFmtId="0" fontId="0" fillId="0" borderId="0" xfId="0" applyBorder="1" applyAlignment="1">
      <alignment horizontal="right" wrapText="1"/>
    </xf>
    <xf numFmtId="164" fontId="0" fillId="0" borderId="0" xfId="0" applyNumberFormat="1" applyBorder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18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Fill="1" applyAlignment="1">
      <alignment horizontal="right"/>
    </xf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2" fontId="4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6" fillId="0" borderId="13" xfId="0" applyFont="1" applyBorder="1" applyAlignment="1">
      <alignment horizontal="right"/>
    </xf>
    <xf numFmtId="164" fontId="6" fillId="0" borderId="13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164" fontId="5" fillId="0" borderId="13" xfId="0" applyNumberFormat="1" applyFont="1" applyFill="1" applyBorder="1" applyAlignment="1">
      <alignment horizontal="right"/>
    </xf>
    <xf numFmtId="164" fontId="6" fillId="0" borderId="13" xfId="0" applyNumberFormat="1" applyFont="1" applyFill="1" applyBorder="1" applyAlignment="1">
      <alignment horizontal="right"/>
    </xf>
    <xf numFmtId="165" fontId="6" fillId="0" borderId="13" xfId="0" applyNumberFormat="1" applyFont="1" applyBorder="1" applyAlignment="1">
      <alignment horizontal="right"/>
    </xf>
    <xf numFmtId="0" fontId="5" fillId="0" borderId="0" xfId="0" applyFont="1" applyFill="1" applyBorder="1" applyAlignment="1"/>
    <xf numFmtId="0" fontId="12" fillId="0" borderId="0" xfId="0" applyFont="1" applyFill="1" applyBorder="1" applyAlignment="1"/>
    <xf numFmtId="0" fontId="18" fillId="0" borderId="0" xfId="0" applyFont="1" applyFill="1" applyBorder="1" applyAlignment="1"/>
    <xf numFmtId="164" fontId="7" fillId="0" borderId="0" xfId="0" applyNumberFormat="1" applyFont="1" applyFill="1" applyAlignment="1"/>
    <xf numFmtId="164" fontId="0" fillId="0" borderId="0" xfId="0" applyNumberFormat="1" applyFont="1" applyBorder="1" applyAlignment="1"/>
    <xf numFmtId="164" fontId="0" fillId="0" borderId="0" xfId="0" applyNumberFormat="1" applyFont="1" applyFill="1" applyAlignment="1"/>
    <xf numFmtId="164" fontId="0" fillId="0" borderId="0" xfId="0" applyNumberFormat="1" applyFont="1" applyAlignment="1"/>
    <xf numFmtId="0" fontId="5" fillId="0" borderId="0" xfId="0" applyFont="1" applyFill="1" applyBorder="1" applyAlignment="1">
      <alignment horizontal="right" vertical="top"/>
    </xf>
    <xf numFmtId="164" fontId="0" fillId="0" borderId="0" xfId="0" applyNumberFormat="1" applyAlignment="1">
      <alignment vertical="top" textRotation="90"/>
    </xf>
    <xf numFmtId="164" fontId="0" fillId="0" borderId="0" xfId="0" applyNumberFormat="1" applyAlignment="1">
      <alignment horizontal="left" vertical="top" textRotation="90"/>
    </xf>
    <xf numFmtId="164" fontId="12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 textRotation="90" wrapText="1"/>
    </xf>
    <xf numFmtId="0" fontId="12" fillId="0" borderId="0" xfId="0" applyFont="1" applyFill="1" applyBorder="1" applyAlignment="1">
      <alignment horizontal="right" vertical="top"/>
    </xf>
    <xf numFmtId="1" fontId="7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164" fontId="0" fillId="0" borderId="0" xfId="0" applyNumberFormat="1" applyAlignment="1">
      <alignment horizontal="right" vertical="top" textRotation="90"/>
    </xf>
    <xf numFmtId="164" fontId="12" fillId="0" borderId="0" xfId="0" applyNumberFormat="1" applyFont="1" applyAlignment="1">
      <alignment horizontal="right" vertical="top"/>
    </xf>
    <xf numFmtId="164" fontId="0" fillId="0" borderId="0" xfId="0" applyNumberFormat="1" applyAlignment="1">
      <alignment horizontal="right" vertical="top" textRotation="90" wrapText="1"/>
    </xf>
    <xf numFmtId="166" fontId="6" fillId="0" borderId="0" xfId="0" applyNumberFormat="1" applyFont="1" applyAlignment="1">
      <alignment vertical="top"/>
    </xf>
    <xf numFmtId="0" fontId="5" fillId="0" borderId="0" xfId="0" applyFont="1" applyFill="1" applyBorder="1" applyAlignment="1">
      <alignment vertical="top"/>
    </xf>
    <xf numFmtId="166" fontId="6" fillId="0" borderId="0" xfId="0" applyNumberFormat="1" applyFont="1" applyFill="1" applyBorder="1" applyAlignment="1">
      <alignment vertical="top"/>
    </xf>
    <xf numFmtId="42" fontId="0" fillId="0" borderId="0" xfId="0" applyNumberFormat="1" applyFont="1" applyFill="1" applyBorder="1" applyAlignment="1">
      <alignment horizontal="right" vertical="top"/>
    </xf>
    <xf numFmtId="42" fontId="0" fillId="0" borderId="0" xfId="0" applyNumberFormat="1" applyFont="1" applyFill="1" applyBorder="1" applyAlignment="1">
      <alignment horizontal="left" vertical="top"/>
    </xf>
    <xf numFmtId="42" fontId="0" fillId="0" borderId="0" xfId="0" applyNumberFormat="1" applyBorder="1" applyAlignment="1">
      <alignment horizontal="right" vertical="top"/>
    </xf>
    <xf numFmtId="42" fontId="62" fillId="0" borderId="0" xfId="0" applyNumberFormat="1" applyFont="1" applyAlignment="1">
      <alignment vertical="top"/>
    </xf>
    <xf numFmtId="166" fontId="6" fillId="0" borderId="13" xfId="0" applyNumberFormat="1" applyFont="1" applyFill="1" applyBorder="1" applyAlignment="1">
      <alignment vertical="top"/>
    </xf>
    <xf numFmtId="166" fontId="59" fillId="0" borderId="0" xfId="0" applyNumberFormat="1" applyFont="1" applyBorder="1" applyAlignment="1">
      <alignment horizontal="right" vertical="top"/>
    </xf>
    <xf numFmtId="42" fontId="0" fillId="0" borderId="0" xfId="0" applyNumberFormat="1" applyAlignment="1">
      <alignment horizontal="right" vertical="top"/>
    </xf>
    <xf numFmtId="0" fontId="42" fillId="0" borderId="0" xfId="0" applyFont="1"/>
    <xf numFmtId="166" fontId="35" fillId="0" borderId="0" xfId="6" applyNumberFormat="1" applyFont="1"/>
    <xf numFmtId="164" fontId="7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left" textRotation="90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7" fillId="0" borderId="0" xfId="0" applyNumberFormat="1" applyFont="1" applyBorder="1" applyAlignment="1">
      <alignment horizontal="right" vertical="top"/>
    </xf>
    <xf numFmtId="164" fontId="0" fillId="0" borderId="0" xfId="0" applyNumberFormat="1" applyBorder="1" applyAlignment="1">
      <alignment horizontal="right" vertical="top" textRotation="90"/>
    </xf>
    <xf numFmtId="164" fontId="4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right" vertical="top"/>
    </xf>
    <xf numFmtId="164" fontId="5" fillId="0" borderId="0" xfId="0" applyNumberFormat="1" applyFont="1" applyFill="1" applyBorder="1" applyAlignment="1">
      <alignment horizontal="right" vertical="top"/>
    </xf>
    <xf numFmtId="164" fontId="0" fillId="0" borderId="0" xfId="0" applyNumberFormat="1" applyBorder="1" applyAlignment="1">
      <alignment vertical="top"/>
    </xf>
    <xf numFmtId="164" fontId="0" fillId="0" borderId="0" xfId="0" applyNumberFormat="1" applyBorder="1" applyAlignment="1">
      <alignment horizontal="left" vertical="top" textRotation="90"/>
    </xf>
    <xf numFmtId="164" fontId="7" fillId="0" borderId="0" xfId="0" applyNumberFormat="1" applyFont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/>
    <xf numFmtId="164" fontId="7" fillId="0" borderId="0" xfId="0" applyNumberFormat="1" applyFont="1" applyBorder="1" applyAlignment="1">
      <alignment horizontal="left" vertical="top"/>
    </xf>
    <xf numFmtId="10" fontId="13" fillId="0" borderId="0" xfId="6" applyNumberFormat="1"/>
    <xf numFmtId="167" fontId="0" fillId="0" borderId="0" xfId="0" applyNumberFormat="1" applyAlignment="1">
      <alignment horizontal="right"/>
    </xf>
    <xf numFmtId="0" fontId="37" fillId="0" borderId="0" xfId="6" applyFont="1" applyAlignment="1">
      <alignment horizontal="left"/>
    </xf>
    <xf numFmtId="0" fontId="37" fillId="0" borderId="0" xfId="6" applyFont="1" applyAlignment="1">
      <alignment horizontal="center"/>
    </xf>
    <xf numFmtId="0" fontId="37" fillId="0" borderId="0" xfId="6" applyFont="1" applyAlignment="1">
      <alignment horizontal="right"/>
    </xf>
    <xf numFmtId="166" fontId="37" fillId="0" borderId="0" xfId="6" applyNumberFormat="1" applyFont="1" applyAlignment="1">
      <alignment horizontal="right"/>
    </xf>
    <xf numFmtId="166" fontId="35" fillId="0" borderId="0" xfId="6" applyNumberFormat="1" applyFont="1" applyAlignment="1">
      <alignment horizontal="right"/>
    </xf>
    <xf numFmtId="0" fontId="35" fillId="0" borderId="0" xfId="6" applyFont="1" applyAlignment="1">
      <alignment horizontal="center"/>
    </xf>
    <xf numFmtId="0" fontId="36" fillId="0" borderId="0" xfId="6" applyFont="1" applyAlignment="1">
      <alignment horizontal="left" vertical="center"/>
    </xf>
    <xf numFmtId="0" fontId="37" fillId="0" borderId="0" xfId="6" applyFont="1" applyAlignment="1">
      <alignment horizontal="left" vertical="top" wrapText="1"/>
    </xf>
    <xf numFmtId="0" fontId="38" fillId="0" borderId="0" xfId="6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top"/>
    </xf>
    <xf numFmtId="164" fontId="7" fillId="33" borderId="0" xfId="0" applyNumberFormat="1" applyFont="1" applyFill="1" applyAlignment="1">
      <alignment horizontal="right"/>
    </xf>
    <xf numFmtId="164" fontId="0" fillId="33" borderId="0" xfId="0" applyNumberFormat="1" applyFill="1" applyBorder="1" applyAlignment="1">
      <alignment horizontal="right"/>
    </xf>
    <xf numFmtId="164" fontId="0" fillId="33" borderId="0" xfId="0" applyNumberFormat="1" applyFill="1" applyAlignment="1">
      <alignment horizontal="right"/>
    </xf>
    <xf numFmtId="164" fontId="4" fillId="33" borderId="0" xfId="0" applyNumberFormat="1" applyFont="1" applyFill="1" applyAlignment="1">
      <alignment horizontal="right"/>
    </xf>
    <xf numFmtId="164" fontId="0" fillId="33" borderId="0" xfId="0" applyNumberFormat="1" applyFill="1" applyAlignment="1"/>
    <xf numFmtId="164" fontId="0" fillId="33" borderId="0" xfId="0" applyNumberFormat="1" applyFont="1" applyFill="1" applyBorder="1" applyAlignment="1"/>
    <xf numFmtId="164" fontId="0" fillId="33" borderId="0" xfId="0" applyNumberFormat="1" applyFont="1" applyFill="1" applyBorder="1" applyAlignment="1">
      <alignment horizontal="right"/>
    </xf>
    <xf numFmtId="2" fontId="4" fillId="33" borderId="0" xfId="0" applyNumberFormat="1" applyFont="1" applyFill="1" applyAlignment="1">
      <alignment horizontal="right"/>
    </xf>
    <xf numFmtId="164" fontId="7" fillId="33" borderId="0" xfId="0" applyNumberFormat="1" applyFont="1" applyFill="1" applyBorder="1" applyAlignment="1">
      <alignment horizontal="right"/>
    </xf>
    <xf numFmtId="164" fontId="7" fillId="33" borderId="0" xfId="0" applyNumberFormat="1" applyFont="1" applyFill="1" applyAlignment="1">
      <alignment horizontal="right" vertical="top"/>
    </xf>
    <xf numFmtId="164" fontId="0" fillId="33" borderId="0" xfId="0" applyNumberFormat="1" applyFill="1" applyAlignment="1">
      <alignment horizontal="right" vertical="top"/>
    </xf>
    <xf numFmtId="164" fontId="4" fillId="33" borderId="0" xfId="0" applyNumberFormat="1" applyFont="1" applyFill="1" applyAlignment="1">
      <alignment horizontal="right" vertical="top"/>
    </xf>
    <xf numFmtId="0" fontId="7" fillId="33" borderId="0" xfId="0" applyFont="1" applyFill="1" applyAlignment="1">
      <alignment horizontal="right" vertical="top"/>
    </xf>
    <xf numFmtId="164" fontId="0" fillId="33" borderId="0" xfId="0" applyNumberFormat="1" applyFont="1" applyFill="1" applyBorder="1" applyAlignment="1">
      <alignment horizontal="right" vertical="top"/>
    </xf>
    <xf numFmtId="2" fontId="4" fillId="33" borderId="0" xfId="0" applyNumberFormat="1" applyFont="1" applyFill="1" applyAlignment="1">
      <alignment horizontal="right" vertical="top"/>
    </xf>
    <xf numFmtId="164" fontId="7" fillId="33" borderId="0" xfId="0" applyNumberFormat="1" applyFont="1" applyFill="1" applyBorder="1" applyAlignment="1">
      <alignment horizontal="right" vertical="top"/>
    </xf>
    <xf numFmtId="164" fontId="0" fillId="33" borderId="0" xfId="0" applyNumberFormat="1" applyFill="1" applyBorder="1" applyAlignment="1">
      <alignment horizontal="right" vertical="top"/>
    </xf>
    <xf numFmtId="164" fontId="7" fillId="33" borderId="0" xfId="0" applyNumberFormat="1" applyFont="1" applyFill="1" applyAlignment="1">
      <alignment vertical="top"/>
    </xf>
    <xf numFmtId="164" fontId="0" fillId="33" borderId="0" xfId="0" applyNumberFormat="1" applyFill="1" applyBorder="1" applyAlignment="1">
      <alignment vertical="top"/>
    </xf>
    <xf numFmtId="164" fontId="0" fillId="33" borderId="0" xfId="0" applyNumberFormat="1" applyFill="1" applyAlignment="1">
      <alignment vertical="top"/>
    </xf>
    <xf numFmtId="164" fontId="4" fillId="33" borderId="0" xfId="0" applyNumberFormat="1" applyFont="1" applyFill="1" applyAlignment="1">
      <alignment vertical="top"/>
    </xf>
    <xf numFmtId="164" fontId="0" fillId="33" borderId="0" xfId="0" applyNumberFormat="1" applyFont="1" applyFill="1" applyBorder="1" applyAlignment="1">
      <alignment vertical="top"/>
    </xf>
    <xf numFmtId="2" fontId="4" fillId="33" borderId="0" xfId="0" applyNumberFormat="1" applyFont="1" applyFill="1" applyAlignment="1">
      <alignment vertical="top"/>
    </xf>
    <xf numFmtId="164" fontId="7" fillId="33" borderId="0" xfId="0" applyNumberFormat="1" applyFont="1" applyFill="1" applyBorder="1" applyAlignment="1">
      <alignment vertical="top"/>
    </xf>
    <xf numFmtId="164" fontId="4" fillId="33" borderId="0" xfId="0" applyNumberFormat="1" applyFont="1" applyFill="1" applyAlignment="1"/>
    <xf numFmtId="164" fontId="7" fillId="33" borderId="0" xfId="0" applyNumberFormat="1" applyFont="1" applyFill="1" applyAlignment="1">
      <alignment horizontal="left" vertical="top"/>
    </xf>
    <xf numFmtId="164" fontId="7" fillId="33" borderId="0" xfId="0" applyNumberFormat="1" applyFont="1" applyFill="1" applyAlignment="1">
      <alignment horizontal="left"/>
    </xf>
    <xf numFmtId="164" fontId="0" fillId="33" borderId="0" xfId="0" applyNumberFormat="1" applyFill="1" applyAlignment="1">
      <alignment horizontal="left" vertical="top"/>
    </xf>
    <xf numFmtId="164" fontId="7" fillId="33" borderId="0" xfId="0" applyNumberFormat="1" applyFont="1" applyFill="1" applyBorder="1" applyAlignment="1">
      <alignment horizontal="left"/>
    </xf>
    <xf numFmtId="164" fontId="7" fillId="33" borderId="0" xfId="0" applyNumberFormat="1" applyFont="1" applyFill="1" applyBorder="1" applyAlignment="1">
      <alignment horizontal="left" vertical="top"/>
    </xf>
    <xf numFmtId="164" fontId="0" fillId="33" borderId="0" xfId="0" applyNumberFormat="1" applyFont="1" applyFill="1" applyBorder="1" applyAlignment="1">
      <alignment horizontal="left"/>
    </xf>
    <xf numFmtId="164" fontId="4" fillId="33" borderId="0" xfId="0" applyNumberFormat="1" applyFont="1" applyFill="1" applyBorder="1" applyAlignment="1">
      <alignment horizontal="left" vertical="top"/>
    </xf>
  </cellXfs>
  <cellStyles count="87">
    <cellStyle name="20 % – Zvýraznění1" xfId="32" builtinId="30" customBuiltin="1"/>
    <cellStyle name="20 % – Zvýraznění2" xfId="36" builtinId="34" customBuiltin="1"/>
    <cellStyle name="20 % – Zvýraznění3" xfId="40" builtinId="38" customBuiltin="1"/>
    <cellStyle name="20 % – Zvýraznění4" xfId="44" builtinId="42" customBuiltin="1"/>
    <cellStyle name="20 % – Zvýraznění5" xfId="48" builtinId="46" customBuiltin="1"/>
    <cellStyle name="20 % – Zvýraznění6" xfId="52" builtinId="50" customBuiltin="1"/>
    <cellStyle name="310399" xfId="77"/>
    <cellStyle name="40 % – Zvýraznění1" xfId="33" builtinId="31" customBuiltin="1"/>
    <cellStyle name="40 % – Zvýraznění2" xfId="37" builtinId="35" customBuiltin="1"/>
    <cellStyle name="40 % – Zvýraznění3" xfId="41" builtinId="39" customBuiltin="1"/>
    <cellStyle name="40 % – Zvýraznění4" xfId="45" builtinId="43" customBuiltin="1"/>
    <cellStyle name="40 % – Zvýraznění5" xfId="49" builtinId="47" customBuiltin="1"/>
    <cellStyle name="40 % – Zvýraznění6" xfId="53" builtinId="51" customBuiltin="1"/>
    <cellStyle name="60 % – Zvýraznění1" xfId="34" builtinId="32" customBuiltin="1"/>
    <cellStyle name="60 % – Zvýraznění2" xfId="38" builtinId="36" customBuiltin="1"/>
    <cellStyle name="60 % – Zvýraznění3" xfId="42" builtinId="40" customBuiltin="1"/>
    <cellStyle name="60 % – Zvýraznění4" xfId="46" builtinId="44" customBuiltin="1"/>
    <cellStyle name="60 % – Zvýraznění5" xfId="50" builtinId="48" customBuiltin="1"/>
    <cellStyle name="60 % – Zvýraznění6" xfId="54" builtinId="52" customBuiltin="1"/>
    <cellStyle name="Celkem" xfId="30" builtinId="25" customBuiltin="1"/>
    <cellStyle name="Hypertextový odkaz 2" xfId="68"/>
    <cellStyle name="Hypertextový odkaz 2 2" xfId="78"/>
    <cellStyle name="Chybně" xfId="20" builtinId="27" customBuiltin="1"/>
    <cellStyle name="Kontrolní buňka" xfId="26" builtinId="23" customBuiltin="1"/>
    <cellStyle name="měny 2" xfId="55"/>
    <cellStyle name="měny 3" xfId="66"/>
    <cellStyle name="měny 3 2" xfId="75"/>
    <cellStyle name="MřížkaNormální" xfId="8"/>
    <cellStyle name="Nadpis 1" xfId="15" builtinId="16" customBuiltin="1"/>
    <cellStyle name="Nadpis 2" xfId="16" builtinId="17" customBuiltin="1"/>
    <cellStyle name="Nadpis 3" xfId="17" builtinId="18" customBuiltin="1"/>
    <cellStyle name="Nadpis 4" xfId="18" builtinId="19" customBuiltin="1"/>
    <cellStyle name="Název" xfId="14" builtinId="15" customBuiltin="1"/>
    <cellStyle name="Neutrální" xfId="21" builtinId="28" customBuiltin="1"/>
    <cellStyle name="normal" xfId="2"/>
    <cellStyle name="normal 2" xfId="79"/>
    <cellStyle name="Normální" xfId="0" builtinId="0"/>
    <cellStyle name="Normální 10" xfId="86"/>
    <cellStyle name="normální 2" xfId="1"/>
    <cellStyle name="normální 2 2" xfId="59"/>
    <cellStyle name="normální 2 2 2" xfId="81"/>
    <cellStyle name="normální 2 3" xfId="57"/>
    <cellStyle name="normální 2 3 2" xfId="63"/>
    <cellStyle name="normální 2 3 2 2" xfId="65"/>
    <cellStyle name="normální 2 3 2 2 2" xfId="74"/>
    <cellStyle name="Normální 2 4" xfId="69"/>
    <cellStyle name="Normální 2 4 2" xfId="85"/>
    <cellStyle name="Normální 2 5" xfId="72"/>
    <cellStyle name="Normální 2 6" xfId="73"/>
    <cellStyle name="normální 2 7" xfId="80"/>
    <cellStyle name="normální 3" xfId="56"/>
    <cellStyle name="normální 3 2" xfId="60"/>
    <cellStyle name="normální 3 3" xfId="58"/>
    <cellStyle name="normální 4" xfId="13"/>
    <cellStyle name="normální 4 2" xfId="61"/>
    <cellStyle name="normální 5" xfId="67"/>
    <cellStyle name="normální 6" xfId="70"/>
    <cellStyle name="normální 7" xfId="71"/>
    <cellStyle name="Normální 8" xfId="76"/>
    <cellStyle name="Normální 9" xfId="82"/>
    <cellStyle name="normální_Rozpočet - 1.etapa" xfId="6"/>
    <cellStyle name="normální_Rozpočet TOS Kuřim" xfId="5"/>
    <cellStyle name="normální_UPR_UPR_ektro Havárie střechy tělocvičny SOU Břeclav + 6% pro FKB" xfId="7"/>
    <cellStyle name="popis" xfId="3"/>
    <cellStyle name="popis polozky" xfId="4"/>
    <cellStyle name="Poznámka" xfId="28" builtinId="10" customBuiltin="1"/>
    <cellStyle name="Poznámka 2" xfId="62"/>
    <cellStyle name="Poznámka 3" xfId="64"/>
    <cellStyle name="Propojená buňka" xfId="25" builtinId="24" customBuiltin="1"/>
    <cellStyle name="R_cert" xfId="9"/>
    <cellStyle name="R_price" xfId="10"/>
    <cellStyle name="R_text" xfId="11"/>
    <cellStyle name="R_type" xfId="12"/>
    <cellStyle name="Správně" xfId="19" builtinId="26" customBuiltin="1"/>
    <cellStyle name="Styl 1" xfId="83"/>
    <cellStyle name="Styl 2" xfId="84"/>
    <cellStyle name="Text upozornění" xfId="27" builtinId="11" customBuiltin="1"/>
    <cellStyle name="Vstup" xfId="22" builtinId="20" customBuiltin="1"/>
    <cellStyle name="Výpočet" xfId="24" builtinId="22" customBuiltin="1"/>
    <cellStyle name="Výstup" xfId="23" builtinId="21" customBuiltin="1"/>
    <cellStyle name="Vysvětlující text" xfId="29" builtinId="53" customBuiltin="1"/>
    <cellStyle name="Zvýraznění 1" xfId="31" builtinId="29" customBuiltin="1"/>
    <cellStyle name="Zvýraznění 2" xfId="35" builtinId="33" customBuiltin="1"/>
    <cellStyle name="Zvýraznění 3" xfId="39" builtinId="37" customBuiltin="1"/>
    <cellStyle name="Zvýraznění 4" xfId="43" builtinId="41" customBuiltin="1"/>
    <cellStyle name="Zvýraznění 5" xfId="47" builtinId="45" customBuiltin="1"/>
    <cellStyle name="Zvýraznění 6" xfId="5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76199</xdr:rowOff>
    </xdr:from>
    <xdr:to>
      <xdr:col>14</xdr:col>
      <xdr:colOff>542925</xdr:colOff>
      <xdr:row>1</xdr:row>
      <xdr:rowOff>123825</xdr:rowOff>
    </xdr:to>
    <xdr:pic>
      <xdr:nvPicPr>
        <xdr:cNvPr id="10" name="Picture 1" descr="pasek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6" y="76199"/>
          <a:ext cx="8963024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346076</xdr:colOff>
      <xdr:row>36</xdr:row>
      <xdr:rowOff>127000</xdr:rowOff>
    </xdr:from>
    <xdr:to>
      <xdr:col>14</xdr:col>
      <xdr:colOff>552450</xdr:colOff>
      <xdr:row>37</xdr:row>
      <xdr:rowOff>155575</xdr:rowOff>
    </xdr:to>
    <xdr:pic>
      <xdr:nvPicPr>
        <xdr:cNvPr id="6" name="Picture 1" descr="pasek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6076" y="5842000"/>
          <a:ext cx="9080499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3:O43"/>
  <sheetViews>
    <sheetView tabSelected="1" zoomScaleNormal="100" workbookViewId="0">
      <selection activeCell="R39" sqref="R39"/>
    </sheetView>
  </sheetViews>
  <sheetFormatPr defaultColWidth="10.42578125" defaultRowHeight="14.25" customHeight="1" x14ac:dyDescent="0.2"/>
  <cols>
    <col min="1" max="1" width="5.42578125" style="3" customWidth="1"/>
    <col min="2" max="5" width="8.7109375" style="3" customWidth="1"/>
    <col min="6" max="6" width="16.85546875" style="3" customWidth="1"/>
    <col min="7" max="8" width="8.7109375" style="3" customWidth="1"/>
    <col min="9" max="9" width="15.28515625" style="3" customWidth="1"/>
    <col min="10" max="10" width="15.140625" style="3" customWidth="1"/>
    <col min="11" max="11" width="8.7109375" style="3" customWidth="1"/>
    <col min="12" max="256" width="10.42578125" style="3"/>
    <col min="257" max="257" width="5.42578125" style="3" customWidth="1"/>
    <col min="258" max="267" width="8.7109375" style="3" customWidth="1"/>
    <col min="268" max="512" width="10.42578125" style="3"/>
    <col min="513" max="513" width="5.42578125" style="3" customWidth="1"/>
    <col min="514" max="523" width="8.7109375" style="3" customWidth="1"/>
    <col min="524" max="768" width="10.42578125" style="3"/>
    <col min="769" max="769" width="5.42578125" style="3" customWidth="1"/>
    <col min="770" max="779" width="8.7109375" style="3" customWidth="1"/>
    <col min="780" max="1024" width="10.42578125" style="3"/>
    <col min="1025" max="1025" width="5.42578125" style="3" customWidth="1"/>
    <col min="1026" max="1035" width="8.7109375" style="3" customWidth="1"/>
    <col min="1036" max="1280" width="10.42578125" style="3"/>
    <col min="1281" max="1281" width="5.42578125" style="3" customWidth="1"/>
    <col min="1282" max="1291" width="8.7109375" style="3" customWidth="1"/>
    <col min="1292" max="1536" width="10.42578125" style="3"/>
    <col min="1537" max="1537" width="5.42578125" style="3" customWidth="1"/>
    <col min="1538" max="1547" width="8.7109375" style="3" customWidth="1"/>
    <col min="1548" max="1792" width="10.42578125" style="3"/>
    <col min="1793" max="1793" width="5.42578125" style="3" customWidth="1"/>
    <col min="1794" max="1803" width="8.7109375" style="3" customWidth="1"/>
    <col min="1804" max="2048" width="10.42578125" style="3"/>
    <col min="2049" max="2049" width="5.42578125" style="3" customWidth="1"/>
    <col min="2050" max="2059" width="8.7109375" style="3" customWidth="1"/>
    <col min="2060" max="2304" width="10.42578125" style="3"/>
    <col min="2305" max="2305" width="5.42578125" style="3" customWidth="1"/>
    <col min="2306" max="2315" width="8.7109375" style="3" customWidth="1"/>
    <col min="2316" max="2560" width="10.42578125" style="3"/>
    <col min="2561" max="2561" width="5.42578125" style="3" customWidth="1"/>
    <col min="2562" max="2571" width="8.7109375" style="3" customWidth="1"/>
    <col min="2572" max="2816" width="10.42578125" style="3"/>
    <col min="2817" max="2817" width="5.42578125" style="3" customWidth="1"/>
    <col min="2818" max="2827" width="8.7109375" style="3" customWidth="1"/>
    <col min="2828" max="3072" width="10.42578125" style="3"/>
    <col min="3073" max="3073" width="5.42578125" style="3" customWidth="1"/>
    <col min="3074" max="3083" width="8.7109375" style="3" customWidth="1"/>
    <col min="3084" max="3328" width="10.42578125" style="3"/>
    <col min="3329" max="3329" width="5.42578125" style="3" customWidth="1"/>
    <col min="3330" max="3339" width="8.7109375" style="3" customWidth="1"/>
    <col min="3340" max="3584" width="10.42578125" style="3"/>
    <col min="3585" max="3585" width="5.42578125" style="3" customWidth="1"/>
    <col min="3586" max="3595" width="8.7109375" style="3" customWidth="1"/>
    <col min="3596" max="3840" width="10.42578125" style="3"/>
    <col min="3841" max="3841" width="5.42578125" style="3" customWidth="1"/>
    <col min="3842" max="3851" width="8.7109375" style="3" customWidth="1"/>
    <col min="3852" max="4096" width="10.42578125" style="3"/>
    <col min="4097" max="4097" width="5.42578125" style="3" customWidth="1"/>
    <col min="4098" max="4107" width="8.7109375" style="3" customWidth="1"/>
    <col min="4108" max="4352" width="10.42578125" style="3"/>
    <col min="4353" max="4353" width="5.42578125" style="3" customWidth="1"/>
    <col min="4354" max="4363" width="8.7109375" style="3" customWidth="1"/>
    <col min="4364" max="4608" width="10.42578125" style="3"/>
    <col min="4609" max="4609" width="5.42578125" style="3" customWidth="1"/>
    <col min="4610" max="4619" width="8.7109375" style="3" customWidth="1"/>
    <col min="4620" max="4864" width="10.42578125" style="3"/>
    <col min="4865" max="4865" width="5.42578125" style="3" customWidth="1"/>
    <col min="4866" max="4875" width="8.7109375" style="3" customWidth="1"/>
    <col min="4876" max="5120" width="10.42578125" style="3"/>
    <col min="5121" max="5121" width="5.42578125" style="3" customWidth="1"/>
    <col min="5122" max="5131" width="8.7109375" style="3" customWidth="1"/>
    <col min="5132" max="5376" width="10.42578125" style="3"/>
    <col min="5377" max="5377" width="5.42578125" style="3" customWidth="1"/>
    <col min="5378" max="5387" width="8.7109375" style="3" customWidth="1"/>
    <col min="5388" max="5632" width="10.42578125" style="3"/>
    <col min="5633" max="5633" width="5.42578125" style="3" customWidth="1"/>
    <col min="5634" max="5643" width="8.7109375" style="3" customWidth="1"/>
    <col min="5644" max="5888" width="10.42578125" style="3"/>
    <col min="5889" max="5889" width="5.42578125" style="3" customWidth="1"/>
    <col min="5890" max="5899" width="8.7109375" style="3" customWidth="1"/>
    <col min="5900" max="6144" width="10.42578125" style="3"/>
    <col min="6145" max="6145" width="5.42578125" style="3" customWidth="1"/>
    <col min="6146" max="6155" width="8.7109375" style="3" customWidth="1"/>
    <col min="6156" max="6400" width="10.42578125" style="3"/>
    <col min="6401" max="6401" width="5.42578125" style="3" customWidth="1"/>
    <col min="6402" max="6411" width="8.7109375" style="3" customWidth="1"/>
    <col min="6412" max="6656" width="10.42578125" style="3"/>
    <col min="6657" max="6657" width="5.42578125" style="3" customWidth="1"/>
    <col min="6658" max="6667" width="8.7109375" style="3" customWidth="1"/>
    <col min="6668" max="6912" width="10.42578125" style="3"/>
    <col min="6913" max="6913" width="5.42578125" style="3" customWidth="1"/>
    <col min="6914" max="6923" width="8.7109375" style="3" customWidth="1"/>
    <col min="6924" max="7168" width="10.42578125" style="3"/>
    <col min="7169" max="7169" width="5.42578125" style="3" customWidth="1"/>
    <col min="7170" max="7179" width="8.7109375" style="3" customWidth="1"/>
    <col min="7180" max="7424" width="10.42578125" style="3"/>
    <col min="7425" max="7425" width="5.42578125" style="3" customWidth="1"/>
    <col min="7426" max="7435" width="8.7109375" style="3" customWidth="1"/>
    <col min="7436" max="7680" width="10.42578125" style="3"/>
    <col min="7681" max="7681" width="5.42578125" style="3" customWidth="1"/>
    <col min="7682" max="7691" width="8.7109375" style="3" customWidth="1"/>
    <col min="7692" max="7936" width="10.42578125" style="3"/>
    <col min="7937" max="7937" width="5.42578125" style="3" customWidth="1"/>
    <col min="7938" max="7947" width="8.7109375" style="3" customWidth="1"/>
    <col min="7948" max="8192" width="10.42578125" style="3"/>
    <col min="8193" max="8193" width="5.42578125" style="3" customWidth="1"/>
    <col min="8194" max="8203" width="8.7109375" style="3" customWidth="1"/>
    <col min="8204" max="8448" width="10.42578125" style="3"/>
    <col min="8449" max="8449" width="5.42578125" style="3" customWidth="1"/>
    <col min="8450" max="8459" width="8.7109375" style="3" customWidth="1"/>
    <col min="8460" max="8704" width="10.42578125" style="3"/>
    <col min="8705" max="8705" width="5.42578125" style="3" customWidth="1"/>
    <col min="8706" max="8715" width="8.7109375" style="3" customWidth="1"/>
    <col min="8716" max="8960" width="10.42578125" style="3"/>
    <col min="8961" max="8961" width="5.42578125" style="3" customWidth="1"/>
    <col min="8962" max="8971" width="8.7109375" style="3" customWidth="1"/>
    <col min="8972" max="9216" width="10.42578125" style="3"/>
    <col min="9217" max="9217" width="5.42578125" style="3" customWidth="1"/>
    <col min="9218" max="9227" width="8.7109375" style="3" customWidth="1"/>
    <col min="9228" max="9472" width="10.42578125" style="3"/>
    <col min="9473" max="9473" width="5.42578125" style="3" customWidth="1"/>
    <col min="9474" max="9483" width="8.7109375" style="3" customWidth="1"/>
    <col min="9484" max="9728" width="10.42578125" style="3"/>
    <col min="9729" max="9729" width="5.42578125" style="3" customWidth="1"/>
    <col min="9730" max="9739" width="8.7109375" style="3" customWidth="1"/>
    <col min="9740" max="9984" width="10.42578125" style="3"/>
    <col min="9985" max="9985" width="5.42578125" style="3" customWidth="1"/>
    <col min="9986" max="9995" width="8.7109375" style="3" customWidth="1"/>
    <col min="9996" max="10240" width="10.42578125" style="3"/>
    <col min="10241" max="10241" width="5.42578125" style="3" customWidth="1"/>
    <col min="10242" max="10251" width="8.7109375" style="3" customWidth="1"/>
    <col min="10252" max="10496" width="10.42578125" style="3"/>
    <col min="10497" max="10497" width="5.42578125" style="3" customWidth="1"/>
    <col min="10498" max="10507" width="8.7109375" style="3" customWidth="1"/>
    <col min="10508" max="10752" width="10.42578125" style="3"/>
    <col min="10753" max="10753" width="5.42578125" style="3" customWidth="1"/>
    <col min="10754" max="10763" width="8.7109375" style="3" customWidth="1"/>
    <col min="10764" max="11008" width="10.42578125" style="3"/>
    <col min="11009" max="11009" width="5.42578125" style="3" customWidth="1"/>
    <col min="11010" max="11019" width="8.7109375" style="3" customWidth="1"/>
    <col min="11020" max="11264" width="10.42578125" style="3"/>
    <col min="11265" max="11265" width="5.42578125" style="3" customWidth="1"/>
    <col min="11266" max="11275" width="8.7109375" style="3" customWidth="1"/>
    <col min="11276" max="11520" width="10.42578125" style="3"/>
    <col min="11521" max="11521" width="5.42578125" style="3" customWidth="1"/>
    <col min="11522" max="11531" width="8.7109375" style="3" customWidth="1"/>
    <col min="11532" max="11776" width="10.42578125" style="3"/>
    <col min="11777" max="11777" width="5.42578125" style="3" customWidth="1"/>
    <col min="11778" max="11787" width="8.7109375" style="3" customWidth="1"/>
    <col min="11788" max="12032" width="10.42578125" style="3"/>
    <col min="12033" max="12033" width="5.42578125" style="3" customWidth="1"/>
    <col min="12034" max="12043" width="8.7109375" style="3" customWidth="1"/>
    <col min="12044" max="12288" width="10.42578125" style="3"/>
    <col min="12289" max="12289" width="5.42578125" style="3" customWidth="1"/>
    <col min="12290" max="12299" width="8.7109375" style="3" customWidth="1"/>
    <col min="12300" max="12544" width="10.42578125" style="3"/>
    <col min="12545" max="12545" width="5.42578125" style="3" customWidth="1"/>
    <col min="12546" max="12555" width="8.7109375" style="3" customWidth="1"/>
    <col min="12556" max="12800" width="10.42578125" style="3"/>
    <col min="12801" max="12801" width="5.42578125" style="3" customWidth="1"/>
    <col min="12802" max="12811" width="8.7109375" style="3" customWidth="1"/>
    <col min="12812" max="13056" width="10.42578125" style="3"/>
    <col min="13057" max="13057" width="5.42578125" style="3" customWidth="1"/>
    <col min="13058" max="13067" width="8.7109375" style="3" customWidth="1"/>
    <col min="13068" max="13312" width="10.42578125" style="3"/>
    <col min="13313" max="13313" width="5.42578125" style="3" customWidth="1"/>
    <col min="13314" max="13323" width="8.7109375" style="3" customWidth="1"/>
    <col min="13324" max="13568" width="10.42578125" style="3"/>
    <col min="13569" max="13569" width="5.42578125" style="3" customWidth="1"/>
    <col min="13570" max="13579" width="8.7109375" style="3" customWidth="1"/>
    <col min="13580" max="13824" width="10.42578125" style="3"/>
    <col min="13825" max="13825" width="5.42578125" style="3" customWidth="1"/>
    <col min="13826" max="13835" width="8.7109375" style="3" customWidth="1"/>
    <col min="13836" max="14080" width="10.42578125" style="3"/>
    <col min="14081" max="14081" width="5.42578125" style="3" customWidth="1"/>
    <col min="14082" max="14091" width="8.7109375" style="3" customWidth="1"/>
    <col min="14092" max="14336" width="10.42578125" style="3"/>
    <col min="14337" max="14337" width="5.42578125" style="3" customWidth="1"/>
    <col min="14338" max="14347" width="8.7109375" style="3" customWidth="1"/>
    <col min="14348" max="14592" width="10.42578125" style="3"/>
    <col min="14593" max="14593" width="5.42578125" style="3" customWidth="1"/>
    <col min="14594" max="14603" width="8.7109375" style="3" customWidth="1"/>
    <col min="14604" max="14848" width="10.42578125" style="3"/>
    <col min="14849" max="14849" width="5.42578125" style="3" customWidth="1"/>
    <col min="14850" max="14859" width="8.7109375" style="3" customWidth="1"/>
    <col min="14860" max="15104" width="10.42578125" style="3"/>
    <col min="15105" max="15105" width="5.42578125" style="3" customWidth="1"/>
    <col min="15106" max="15115" width="8.7109375" style="3" customWidth="1"/>
    <col min="15116" max="15360" width="10.42578125" style="3"/>
    <col min="15361" max="15361" width="5.42578125" style="3" customWidth="1"/>
    <col min="15362" max="15371" width="8.7109375" style="3" customWidth="1"/>
    <col min="15372" max="15616" width="10.42578125" style="3"/>
    <col min="15617" max="15617" width="5.42578125" style="3" customWidth="1"/>
    <col min="15618" max="15627" width="8.7109375" style="3" customWidth="1"/>
    <col min="15628" max="15872" width="10.42578125" style="3"/>
    <col min="15873" max="15873" width="5.42578125" style="3" customWidth="1"/>
    <col min="15874" max="15883" width="8.7109375" style="3" customWidth="1"/>
    <col min="15884" max="16128" width="10.42578125" style="3"/>
    <col min="16129" max="16129" width="5.42578125" style="3" customWidth="1"/>
    <col min="16130" max="16139" width="8.7109375" style="3" customWidth="1"/>
    <col min="16140" max="16384" width="10.42578125" style="3"/>
  </cols>
  <sheetData>
    <row r="3" spans="1:15" ht="14.25" customHeight="1" x14ac:dyDescent="0.2">
      <c r="A3" s="7"/>
      <c r="B3" s="422" t="s">
        <v>17</v>
      </c>
      <c r="C3" s="422"/>
      <c r="D3" s="422"/>
      <c r="E3" s="422"/>
      <c r="F3" s="422"/>
      <c r="G3" s="422"/>
      <c r="H3" s="422"/>
      <c r="I3" s="422"/>
      <c r="J3" s="422"/>
      <c r="K3" s="422"/>
    </row>
    <row r="4" spans="1:15" ht="14.25" customHeight="1" x14ac:dyDescent="0.2">
      <c r="A4" s="7"/>
      <c r="B4" s="422"/>
      <c r="C4" s="422"/>
      <c r="D4" s="422"/>
      <c r="E4" s="422"/>
      <c r="F4" s="422"/>
      <c r="G4" s="422"/>
      <c r="H4" s="422"/>
      <c r="I4" s="422"/>
      <c r="J4" s="422"/>
      <c r="K4" s="422"/>
    </row>
    <row r="5" spans="1:15" ht="14.25" customHeight="1" x14ac:dyDescent="0.2">
      <c r="A5" s="7"/>
    </row>
    <row r="6" spans="1:15" ht="14.25" customHeight="1" x14ac:dyDescent="0.25">
      <c r="A6" s="7"/>
      <c r="B6" s="31" t="s">
        <v>38</v>
      </c>
      <c r="C6" s="186"/>
      <c r="D6" s="423" t="s">
        <v>169</v>
      </c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</row>
    <row r="7" spans="1:15" ht="14.25" customHeight="1" x14ac:dyDescent="0.25">
      <c r="A7" s="7"/>
      <c r="B7" s="31"/>
      <c r="C7" s="186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</row>
    <row r="8" spans="1:15" ht="14.25" customHeight="1" x14ac:dyDescent="0.25">
      <c r="A8" s="7"/>
      <c r="B8" s="31"/>
      <c r="C8" s="186"/>
      <c r="D8" s="423"/>
      <c r="E8" s="423"/>
      <c r="F8" s="423"/>
      <c r="G8" s="423"/>
      <c r="H8" s="423"/>
      <c r="I8" s="423"/>
      <c r="J8" s="423"/>
      <c r="K8" s="423"/>
      <c r="L8" s="423"/>
      <c r="M8" s="423"/>
      <c r="N8" s="423"/>
      <c r="O8" s="423"/>
    </row>
    <row r="9" spans="1:15" ht="14.25" customHeight="1" x14ac:dyDescent="0.25">
      <c r="A9" s="7"/>
      <c r="B9" s="23" t="s">
        <v>168</v>
      </c>
      <c r="C9" s="23"/>
      <c r="D9" s="424" t="s">
        <v>464</v>
      </c>
      <c r="E9" s="424"/>
      <c r="F9" s="424"/>
      <c r="G9" s="424"/>
      <c r="H9" s="424"/>
      <c r="I9" s="424"/>
      <c r="J9" s="424"/>
      <c r="K9" s="424"/>
      <c r="L9" s="424"/>
      <c r="M9" s="424"/>
      <c r="N9" s="424"/>
      <c r="O9" s="424"/>
    </row>
    <row r="10" spans="1:15" ht="14.25" customHeight="1" x14ac:dyDescent="0.25">
      <c r="A10" s="16"/>
      <c r="B10" s="111"/>
      <c r="C10" s="111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0"/>
    </row>
    <row r="11" spans="1:15" ht="14.25" customHeight="1" x14ac:dyDescent="0.2">
      <c r="A11" s="16"/>
      <c r="B11" s="7"/>
      <c r="C11" s="7"/>
      <c r="D11" s="7"/>
      <c r="E11" s="7"/>
      <c r="F11" s="7"/>
      <c r="G11" s="7"/>
      <c r="H11" s="7"/>
      <c r="I11" s="7"/>
      <c r="J11" s="7"/>
      <c r="K11" s="7"/>
      <c r="L11" s="4"/>
    </row>
    <row r="12" spans="1:15" ht="14.25" customHeight="1" x14ac:dyDescent="0.2">
      <c r="A12" s="16"/>
      <c r="B12" s="5" t="s">
        <v>110</v>
      </c>
      <c r="C12" s="6"/>
      <c r="D12" s="6"/>
      <c r="E12" s="6"/>
      <c r="F12" s="6"/>
      <c r="G12" s="420">
        <f>'Elektro. 1.PP '!N165</f>
        <v>0</v>
      </c>
      <c r="H12" s="420"/>
      <c r="I12" s="420"/>
      <c r="J12" s="421" t="s">
        <v>18</v>
      </c>
      <c r="K12" s="421"/>
      <c r="L12" s="4"/>
    </row>
    <row r="13" spans="1:15" ht="5.0999999999999996" customHeight="1" x14ac:dyDescent="0.2">
      <c r="A13" s="16"/>
      <c r="B13" s="5"/>
      <c r="C13" s="26"/>
      <c r="D13" s="26"/>
      <c r="E13" s="26"/>
      <c r="F13" s="26"/>
      <c r="G13" s="293"/>
      <c r="H13" s="293"/>
      <c r="I13" s="293"/>
      <c r="J13" s="115"/>
      <c r="K13" s="115"/>
      <c r="L13" s="4"/>
    </row>
    <row r="14" spans="1:15" ht="14.25" customHeight="1" x14ac:dyDescent="0.2">
      <c r="A14" s="16"/>
      <c r="B14" s="5" t="s">
        <v>111</v>
      </c>
      <c r="C14" s="26"/>
      <c r="D14" s="26"/>
      <c r="E14" s="26"/>
      <c r="F14" s="26"/>
      <c r="G14" s="420">
        <f>'Elektro. 1.NP'!N160</f>
        <v>0</v>
      </c>
      <c r="H14" s="420"/>
      <c r="I14" s="420"/>
      <c r="J14" s="421" t="s">
        <v>18</v>
      </c>
      <c r="K14" s="421"/>
      <c r="L14" s="4"/>
    </row>
    <row r="15" spans="1:15" ht="5.0999999999999996" customHeight="1" x14ac:dyDescent="0.2">
      <c r="A15" s="16"/>
      <c r="B15" s="5"/>
      <c r="C15" s="26"/>
      <c r="D15" s="26"/>
      <c r="E15" s="26"/>
      <c r="F15" s="26"/>
      <c r="G15" s="293"/>
      <c r="H15" s="293"/>
      <c r="I15" s="293"/>
      <c r="J15" s="43"/>
      <c r="K15" s="43"/>
      <c r="L15" s="4"/>
    </row>
    <row r="16" spans="1:15" ht="14.25" customHeight="1" x14ac:dyDescent="0.2">
      <c r="A16" s="16"/>
      <c r="B16" s="5" t="s">
        <v>112</v>
      </c>
      <c r="C16" s="26"/>
      <c r="D16" s="26"/>
      <c r="E16" s="26"/>
      <c r="F16" s="26"/>
      <c r="G16" s="420">
        <f>'Elektro. 2.NP'!N138</f>
        <v>0</v>
      </c>
      <c r="H16" s="420"/>
      <c r="I16" s="420"/>
      <c r="J16" s="421" t="s">
        <v>18</v>
      </c>
      <c r="K16" s="421"/>
      <c r="L16" s="4"/>
    </row>
    <row r="17" spans="1:12" ht="5.0999999999999996" customHeight="1" x14ac:dyDescent="0.2">
      <c r="A17" s="16"/>
      <c r="B17" s="5"/>
      <c r="C17" s="26"/>
      <c r="D17" s="26"/>
      <c r="E17" s="26"/>
      <c r="F17" s="26"/>
      <c r="G17" s="293"/>
      <c r="H17" s="293"/>
      <c r="I17" s="293"/>
      <c r="J17" s="118"/>
      <c r="K17" s="118"/>
      <c r="L17" s="4"/>
    </row>
    <row r="18" spans="1:12" ht="14.25" customHeight="1" x14ac:dyDescent="0.2">
      <c r="A18" s="16"/>
      <c r="B18" s="5" t="s">
        <v>113</v>
      </c>
      <c r="C18" s="26"/>
      <c r="D18" s="26"/>
      <c r="E18" s="26"/>
      <c r="F18" s="26"/>
      <c r="G18" s="420">
        <f>'Elektro. 3.NP'!N152</f>
        <v>0</v>
      </c>
      <c r="H18" s="420"/>
      <c r="I18" s="420"/>
      <c r="J18" s="421" t="s">
        <v>18</v>
      </c>
      <c r="K18" s="421"/>
      <c r="L18" s="4"/>
    </row>
    <row r="19" spans="1:12" ht="5.0999999999999996" customHeight="1" x14ac:dyDescent="0.2">
      <c r="A19" s="16"/>
      <c r="B19" s="5"/>
      <c r="C19" s="26"/>
      <c r="D19" s="26"/>
      <c r="E19" s="26"/>
      <c r="F19" s="187"/>
      <c r="G19" s="293"/>
      <c r="H19" s="293"/>
      <c r="I19" s="293"/>
      <c r="J19" s="118"/>
      <c r="K19" s="118"/>
      <c r="L19" s="4"/>
    </row>
    <row r="20" spans="1:12" ht="14.25" customHeight="1" x14ac:dyDescent="0.2">
      <c r="A20" s="16"/>
      <c r="B20" s="5" t="s">
        <v>114</v>
      </c>
      <c r="C20" s="26"/>
      <c r="D20" s="26"/>
      <c r="E20" s="26"/>
      <c r="F20" s="26"/>
      <c r="G20" s="420">
        <f>'Elektro. 4.NP'!N178</f>
        <v>0</v>
      </c>
      <c r="H20" s="420"/>
      <c r="I20" s="420"/>
      <c r="J20" s="421" t="s">
        <v>18</v>
      </c>
      <c r="K20" s="421"/>
      <c r="L20" s="4"/>
    </row>
    <row r="21" spans="1:12" ht="5.0999999999999996" customHeight="1" x14ac:dyDescent="0.2">
      <c r="A21" s="16"/>
      <c r="B21" s="5"/>
      <c r="C21" s="26"/>
      <c r="D21" s="26"/>
      <c r="E21" s="26"/>
      <c r="F21" s="26"/>
      <c r="G21" s="293"/>
      <c r="H21" s="293"/>
      <c r="I21" s="293"/>
      <c r="J21" s="118"/>
      <c r="K21" s="118"/>
      <c r="L21" s="4"/>
    </row>
    <row r="22" spans="1:12" ht="14.25" customHeight="1" x14ac:dyDescent="0.2">
      <c r="A22" s="16"/>
      <c r="B22" s="5" t="s">
        <v>328</v>
      </c>
      <c r="C22" s="26"/>
      <c r="D22" s="26"/>
      <c r="E22" s="26"/>
      <c r="F22" s="26"/>
      <c r="G22" s="420">
        <f>'Rozvodnice 1.PP '!O128</f>
        <v>0</v>
      </c>
      <c r="H22" s="420"/>
      <c r="I22" s="420"/>
      <c r="J22" s="421" t="s">
        <v>18</v>
      </c>
      <c r="K22" s="421"/>
      <c r="L22" s="4"/>
    </row>
    <row r="23" spans="1:12" ht="5.0999999999999996" customHeight="1" x14ac:dyDescent="0.2">
      <c r="A23" s="16"/>
      <c r="B23" s="5"/>
      <c r="C23" s="26"/>
      <c r="D23" s="26"/>
      <c r="E23" s="26"/>
      <c r="F23" s="26"/>
      <c r="G23" s="293"/>
      <c r="H23" s="293"/>
      <c r="I23" s="293"/>
      <c r="J23" s="249"/>
      <c r="K23" s="249"/>
      <c r="L23" s="4"/>
    </row>
    <row r="24" spans="1:12" ht="14.25" customHeight="1" x14ac:dyDescent="0.2">
      <c r="A24" s="16"/>
      <c r="B24" s="5" t="s">
        <v>329</v>
      </c>
      <c r="C24" s="26"/>
      <c r="D24" s="26"/>
      <c r="E24" s="26"/>
      <c r="F24" s="26"/>
      <c r="G24" s="420">
        <f>'Rozvodnice 1.NP '!O255</f>
        <v>0</v>
      </c>
      <c r="H24" s="420"/>
      <c r="I24" s="420"/>
      <c r="J24" s="421" t="s">
        <v>18</v>
      </c>
      <c r="K24" s="421"/>
      <c r="L24" s="4"/>
    </row>
    <row r="25" spans="1:12" ht="5.0999999999999996" customHeight="1" x14ac:dyDescent="0.2">
      <c r="A25" s="16"/>
      <c r="B25" s="5"/>
      <c r="C25" s="26"/>
      <c r="D25" s="26"/>
      <c r="E25" s="26"/>
      <c r="F25" s="26"/>
      <c r="G25" s="293"/>
      <c r="H25" s="293"/>
      <c r="I25" s="293"/>
      <c r="J25" s="249"/>
      <c r="K25" s="249"/>
      <c r="L25" s="4"/>
    </row>
    <row r="26" spans="1:12" ht="14.25" customHeight="1" x14ac:dyDescent="0.2">
      <c r="A26" s="16"/>
      <c r="B26" s="5" t="s">
        <v>330</v>
      </c>
      <c r="C26" s="26"/>
      <c r="D26" s="26"/>
      <c r="E26" s="26"/>
      <c r="F26" s="26"/>
      <c r="G26" s="420">
        <f>'Rozvodnice 2.NP '!O177</f>
        <v>0</v>
      </c>
      <c r="H26" s="420"/>
      <c r="I26" s="420"/>
      <c r="J26" s="421" t="s">
        <v>18</v>
      </c>
      <c r="K26" s="421"/>
      <c r="L26" s="4"/>
    </row>
    <row r="27" spans="1:12" ht="5.0999999999999996" customHeight="1" x14ac:dyDescent="0.2">
      <c r="A27" s="16"/>
      <c r="B27" s="5"/>
      <c r="C27" s="26"/>
      <c r="D27" s="26"/>
      <c r="E27" s="26"/>
      <c r="F27" s="26"/>
      <c r="G27" s="293"/>
      <c r="H27" s="293"/>
      <c r="I27" s="293"/>
      <c r="J27" s="249"/>
      <c r="K27" s="249"/>
      <c r="L27" s="4"/>
    </row>
    <row r="28" spans="1:12" ht="14.25" customHeight="1" x14ac:dyDescent="0.2">
      <c r="A28" s="16"/>
      <c r="B28" s="5" t="s">
        <v>331</v>
      </c>
      <c r="C28" s="26"/>
      <c r="D28" s="26"/>
      <c r="E28" s="26"/>
      <c r="F28" s="26"/>
      <c r="G28" s="420">
        <f>'Rozvodnice 3.NP'!O154</f>
        <v>0</v>
      </c>
      <c r="H28" s="420"/>
      <c r="I28" s="420"/>
      <c r="J28" s="421" t="s">
        <v>18</v>
      </c>
      <c r="K28" s="421"/>
      <c r="L28" s="4"/>
    </row>
    <row r="29" spans="1:12" ht="5.0999999999999996" customHeight="1" x14ac:dyDescent="0.2">
      <c r="A29" s="16"/>
      <c r="B29" s="5"/>
      <c r="C29" s="26"/>
      <c r="D29" s="26"/>
      <c r="E29" s="26"/>
      <c r="F29" s="26"/>
      <c r="G29" s="293"/>
      <c r="H29" s="293"/>
      <c r="I29" s="293"/>
      <c r="J29" s="249"/>
      <c r="K29" s="249"/>
      <c r="L29" s="4"/>
    </row>
    <row r="30" spans="1:12" ht="14.25" customHeight="1" x14ac:dyDescent="0.2">
      <c r="A30" s="16"/>
      <c r="B30" s="5" t="s">
        <v>332</v>
      </c>
      <c r="C30" s="26"/>
      <c r="D30" s="26"/>
      <c r="E30" s="26"/>
      <c r="F30" s="26"/>
      <c r="G30" s="420">
        <f>'Rozvodnice 4.NP'!O103</f>
        <v>0</v>
      </c>
      <c r="H30" s="420"/>
      <c r="I30" s="420"/>
      <c r="J30" s="421" t="s">
        <v>18</v>
      </c>
      <c r="K30" s="421"/>
      <c r="L30" s="4"/>
    </row>
    <row r="31" spans="1:12" ht="5.0999999999999996" customHeight="1" x14ac:dyDescent="0.2">
      <c r="A31" s="16"/>
      <c r="B31" s="5"/>
      <c r="C31" s="26"/>
      <c r="D31" s="26"/>
      <c r="E31" s="26"/>
      <c r="F31" s="26"/>
      <c r="G31" s="293"/>
      <c r="H31" s="293"/>
      <c r="I31" s="293"/>
      <c r="J31" s="249"/>
      <c r="K31" s="249"/>
      <c r="L31" s="4"/>
    </row>
    <row r="32" spans="1:12" ht="14.25" customHeight="1" x14ac:dyDescent="0.2">
      <c r="A32" s="16"/>
      <c r="B32" s="5" t="s">
        <v>92</v>
      </c>
      <c r="C32" s="26"/>
      <c r="D32" s="26"/>
      <c r="E32" s="26"/>
      <c r="F32" s="26"/>
      <c r="G32" s="420">
        <f>'Ochrana před bleskem'!N41</f>
        <v>0</v>
      </c>
      <c r="H32" s="420"/>
      <c r="I32" s="420"/>
      <c r="J32" s="421" t="s">
        <v>18</v>
      </c>
      <c r="K32" s="421"/>
      <c r="L32" s="4"/>
    </row>
    <row r="33" spans="1:15" ht="14.25" customHeight="1" x14ac:dyDescent="0.25">
      <c r="A33" s="16"/>
      <c r="B33" s="111"/>
      <c r="C33" s="111"/>
      <c r="D33" s="112"/>
      <c r="E33" s="112"/>
      <c r="F33" s="112"/>
      <c r="G33" s="294"/>
      <c r="H33" s="294"/>
      <c r="I33" s="294"/>
      <c r="J33" s="112"/>
      <c r="K33" s="112"/>
      <c r="L33" s="112"/>
      <c r="M33" s="112"/>
      <c r="N33" s="112"/>
      <c r="O33" s="110"/>
    </row>
    <row r="34" spans="1:15" ht="14.25" customHeight="1" x14ac:dyDescent="0.25">
      <c r="A34" s="7"/>
      <c r="B34" s="416" t="s">
        <v>19</v>
      </c>
      <c r="C34" s="416"/>
      <c r="D34" s="416"/>
      <c r="E34" s="418"/>
      <c r="F34" s="418"/>
      <c r="G34" s="419">
        <f>SUM(G12:I32)</f>
        <v>0</v>
      </c>
      <c r="H34" s="419"/>
      <c r="I34" s="419"/>
      <c r="J34" s="417" t="s">
        <v>18</v>
      </c>
      <c r="K34" s="417"/>
      <c r="L34" s="4"/>
    </row>
    <row r="35" spans="1:15" ht="10.5" customHeight="1" x14ac:dyDescent="0.25">
      <c r="A35" s="7"/>
      <c r="B35" s="14"/>
      <c r="C35" s="14"/>
      <c r="D35" s="14"/>
      <c r="E35" s="14"/>
      <c r="F35" s="14"/>
      <c r="G35" s="14"/>
      <c r="H35" s="14"/>
      <c r="I35" s="14"/>
      <c r="J35" s="6"/>
      <c r="K35" s="7"/>
      <c r="L35" s="4"/>
    </row>
    <row r="36" spans="1:15" ht="14.25" customHeight="1" x14ac:dyDescent="0.2">
      <c r="A36" s="7"/>
      <c r="B36" s="26" t="s">
        <v>465</v>
      </c>
      <c r="C36" s="6"/>
      <c r="D36" s="6"/>
      <c r="E36" s="6"/>
      <c r="F36" s="6"/>
      <c r="G36" s="6"/>
      <c r="H36" s="6"/>
      <c r="I36" s="6"/>
      <c r="J36" s="6"/>
      <c r="K36" s="6"/>
    </row>
    <row r="37" spans="1:15" ht="14.25" customHeight="1" x14ac:dyDescent="0.2">
      <c r="A37" s="7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spans="1:15" ht="14.25" customHeight="1" x14ac:dyDescent="0.2">
      <c r="A38" s="7"/>
      <c r="B38" s="8" t="s">
        <v>28</v>
      </c>
      <c r="C38" s="6"/>
      <c r="D38" s="6"/>
      <c r="E38" s="6"/>
      <c r="F38" s="6"/>
      <c r="G38" s="6"/>
      <c r="H38" s="6"/>
      <c r="I38" s="6"/>
      <c r="J38" s="6"/>
      <c r="K38" s="6"/>
    </row>
    <row r="39" spans="1:15" ht="14.25" customHeight="1" x14ac:dyDescent="0.2">
      <c r="A39" s="7"/>
      <c r="C39" s="6"/>
      <c r="D39" s="6"/>
      <c r="E39" s="6"/>
      <c r="F39" s="6"/>
      <c r="G39" s="6"/>
      <c r="H39" s="6"/>
      <c r="I39" s="6"/>
      <c r="J39" s="6"/>
      <c r="K39" s="6"/>
    </row>
    <row r="40" spans="1:15" ht="14.25" customHeight="1" x14ac:dyDescent="0.2">
      <c r="A40" s="7"/>
      <c r="B40" s="9"/>
      <c r="C40" s="6"/>
      <c r="D40" s="6"/>
      <c r="E40" s="6"/>
      <c r="F40" s="6"/>
      <c r="G40" s="6"/>
      <c r="H40" s="6"/>
      <c r="I40" s="6"/>
      <c r="J40" s="6"/>
      <c r="K40" s="6"/>
    </row>
    <row r="41" spans="1:15" ht="14.25" customHeight="1" x14ac:dyDescent="0.2">
      <c r="A41" s="7"/>
      <c r="B41" s="9"/>
      <c r="C41" s="6"/>
      <c r="D41" s="6"/>
      <c r="E41" s="6"/>
      <c r="F41" s="6"/>
      <c r="G41" s="6"/>
      <c r="H41" s="6"/>
      <c r="I41" s="392"/>
      <c r="J41" s="392"/>
      <c r="K41" s="6"/>
    </row>
    <row r="43" spans="1:15" ht="14.25" customHeight="1" x14ac:dyDescent="0.2">
      <c r="I43" s="414"/>
    </row>
  </sheetData>
  <mergeCells count="29">
    <mergeCell ref="G28:I28"/>
    <mergeCell ref="J28:K28"/>
    <mergeCell ref="G30:I30"/>
    <mergeCell ref="J30:K30"/>
    <mergeCell ref="G16:I16"/>
    <mergeCell ref="J16:K16"/>
    <mergeCell ref="G18:I18"/>
    <mergeCell ref="J18:K18"/>
    <mergeCell ref="G20:I20"/>
    <mergeCell ref="J20:K20"/>
    <mergeCell ref="G22:I22"/>
    <mergeCell ref="J22:K22"/>
    <mergeCell ref="G24:I24"/>
    <mergeCell ref="J24:K24"/>
    <mergeCell ref="G26:I26"/>
    <mergeCell ref="J26:K26"/>
    <mergeCell ref="B3:K4"/>
    <mergeCell ref="G12:I12"/>
    <mergeCell ref="J12:K12"/>
    <mergeCell ref="G14:I14"/>
    <mergeCell ref="J14:K14"/>
    <mergeCell ref="D6:O8"/>
    <mergeCell ref="D9:O9"/>
    <mergeCell ref="B34:D34"/>
    <mergeCell ref="J34:K34"/>
    <mergeCell ref="E34:F34"/>
    <mergeCell ref="G34:I34"/>
    <mergeCell ref="G32:I32"/>
    <mergeCell ref="J32:K32"/>
  </mergeCells>
  <pageMargins left="0.27559055118110237" right="0.19685039370078741" top="0.78740157480314965" bottom="0.78740157480314965" header="0.31496062992125984" footer="0.31496062992125984"/>
  <pageSetup paperSize="9" scale="97" orientation="landscape" horizontalDpi="4294967292" r:id="rId1"/>
  <headerFooter alignWithMargins="0">
    <oddFooter>&amp;C&amp;P/&amp;N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4"/>
  <sheetViews>
    <sheetView topLeftCell="B115" zoomScale="87" zoomScaleNormal="87" workbookViewId="0">
      <selection activeCell="T135" sqref="T135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4.7109375" style="89" customWidth="1"/>
    <col min="7" max="7" width="4.140625" style="32" customWidth="1"/>
    <col min="8" max="8" width="11.140625" style="119" customWidth="1"/>
    <col min="9" max="9" width="10.5703125" style="32" customWidth="1"/>
    <col min="10" max="10" width="1" style="32" customWidth="1"/>
    <col min="11" max="11" width="11.28515625" style="119" customWidth="1"/>
    <col min="12" max="12" width="11.5703125" style="32" bestFit="1" customWidth="1"/>
    <col min="13" max="13" width="1.140625" style="32" customWidth="1"/>
    <col min="14" max="14" width="15.42578125" style="32" customWidth="1"/>
    <col min="15" max="15" width="13.5703125" style="204" customWidth="1"/>
    <col min="16" max="16" width="9.140625" style="29" customWidth="1"/>
    <col min="17" max="17" width="9.140625" style="54"/>
    <col min="18" max="18" width="11.28515625" style="413" customWidth="1"/>
    <col min="19" max="19" width="9.140625" style="54"/>
    <col min="20" max="40" width="9.140625" style="29"/>
    <col min="41" max="16384" width="9.140625" style="28"/>
  </cols>
  <sheetData>
    <row r="1" spans="1:44" ht="14.25" customHeight="1" x14ac:dyDescent="0.25">
      <c r="D1" s="425" t="s">
        <v>169</v>
      </c>
      <c r="E1" s="425"/>
      <c r="F1" s="425"/>
      <c r="G1" s="425"/>
      <c r="H1" s="425"/>
      <c r="I1" s="425"/>
      <c r="K1" s="32"/>
      <c r="O1" s="203"/>
      <c r="P1" s="28"/>
      <c r="Q1" s="52"/>
      <c r="R1" s="77"/>
      <c r="S1" s="52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4" ht="14.25" customHeight="1" x14ac:dyDescent="0.25">
      <c r="D2" s="425"/>
      <c r="E2" s="425"/>
      <c r="F2" s="425"/>
      <c r="G2" s="425"/>
      <c r="H2" s="425"/>
      <c r="I2" s="425"/>
      <c r="K2" s="32"/>
      <c r="O2" s="203"/>
      <c r="P2" s="28"/>
      <c r="Q2" s="52"/>
      <c r="R2" s="77"/>
      <c r="S2" s="52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4" ht="14.25" customHeight="1" x14ac:dyDescent="0.25">
      <c r="D3" s="426"/>
      <c r="E3" s="426"/>
      <c r="F3" s="426"/>
      <c r="G3" s="426"/>
      <c r="H3" s="426"/>
      <c r="I3" s="426"/>
      <c r="J3" s="154"/>
      <c r="K3" s="154"/>
      <c r="L3" s="154"/>
      <c r="M3" s="154"/>
      <c r="N3" s="154"/>
      <c r="O3" s="203"/>
      <c r="P3" s="28"/>
      <c r="Q3" s="52"/>
      <c r="R3" s="77"/>
      <c r="S3" s="52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4" ht="14.25" customHeight="1" x14ac:dyDescent="0.25"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28"/>
      <c r="P4" s="89"/>
      <c r="Q4" s="52"/>
      <c r="R4" s="262"/>
      <c r="S4" s="215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4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296"/>
      <c r="K5" s="428" t="s">
        <v>1</v>
      </c>
      <c r="L5" s="428"/>
      <c r="M5" s="296"/>
      <c r="N5" s="296" t="s">
        <v>3</v>
      </c>
      <c r="O5" s="11"/>
      <c r="P5" s="369" t="s">
        <v>486</v>
      </c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4" ht="6" customHeight="1" x14ac:dyDescent="0.25">
      <c r="F6" s="309"/>
      <c r="G6" s="309"/>
      <c r="H6" s="263"/>
      <c r="I6" s="92"/>
      <c r="J6" s="92"/>
      <c r="K6" s="263"/>
      <c r="L6" s="92"/>
      <c r="M6" s="92"/>
      <c r="N6" s="92"/>
      <c r="O6" s="29"/>
      <c r="P6" s="336"/>
      <c r="R6" s="399"/>
      <c r="S6" s="218"/>
      <c r="T6" s="78"/>
      <c r="U6" s="78"/>
    </row>
    <row r="7" spans="1:44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10" t="s">
        <v>480</v>
      </c>
      <c r="G7" s="310" t="s">
        <v>471</v>
      </c>
      <c r="H7" s="310" t="s">
        <v>474</v>
      </c>
      <c r="I7" s="310" t="s">
        <v>14</v>
      </c>
      <c r="J7" s="38"/>
      <c r="K7" s="310" t="s">
        <v>475</v>
      </c>
      <c r="L7" s="310" t="s">
        <v>15</v>
      </c>
      <c r="M7" s="35"/>
      <c r="N7" s="311" t="s">
        <v>476</v>
      </c>
      <c r="O7" s="29"/>
      <c r="P7" s="336"/>
      <c r="R7" s="394"/>
      <c r="S7" s="218"/>
      <c r="T7" s="78"/>
      <c r="U7" s="78"/>
    </row>
    <row r="8" spans="1:44" s="25" customFormat="1" ht="15.75" thickBot="1" x14ac:dyDescent="0.3">
      <c r="A8" s="327"/>
      <c r="B8" s="45"/>
      <c r="C8" s="127"/>
      <c r="D8" s="136"/>
      <c r="E8" s="136"/>
      <c r="F8" s="159"/>
      <c r="G8" s="136"/>
      <c r="H8" s="34"/>
      <c r="I8" s="158"/>
      <c r="J8" s="163"/>
      <c r="K8" s="34"/>
      <c r="L8" s="158"/>
      <c r="M8" s="163"/>
      <c r="N8" s="32"/>
      <c r="O8" s="204"/>
      <c r="P8" s="336"/>
      <c r="Q8" s="55"/>
      <c r="R8" s="160"/>
      <c r="S8" s="55"/>
    </row>
    <row r="9" spans="1:44" s="29" customFormat="1" ht="15.75" thickBot="1" x14ac:dyDescent="0.3">
      <c r="A9" s="327"/>
      <c r="B9" s="45"/>
      <c r="C9" s="125"/>
      <c r="D9" s="188" t="s">
        <v>340</v>
      </c>
      <c r="E9" s="134"/>
      <c r="F9" s="157"/>
      <c r="G9" s="32"/>
      <c r="H9" s="120"/>
      <c r="I9" s="158"/>
      <c r="J9" s="32"/>
      <c r="K9" s="119"/>
      <c r="L9" s="158"/>
      <c r="M9" s="32"/>
      <c r="N9" s="32"/>
      <c r="O9" s="204"/>
      <c r="P9" s="336"/>
      <c r="Q9" s="55"/>
      <c r="R9" s="413"/>
      <c r="S9" s="55"/>
      <c r="AO9" s="28"/>
      <c r="AP9" s="28"/>
      <c r="AQ9" s="28"/>
      <c r="AR9" s="28"/>
    </row>
    <row r="10" spans="1:44" s="29" customFormat="1" x14ac:dyDescent="0.25">
      <c r="A10" s="330">
        <v>918</v>
      </c>
      <c r="B10" s="45">
        <f>IF((A10-A9)=0,"",A10)</f>
        <v>918</v>
      </c>
      <c r="C10" s="125"/>
      <c r="D10" s="140" t="s">
        <v>121</v>
      </c>
      <c r="E10" s="134"/>
      <c r="F10" s="157">
        <v>3</v>
      </c>
      <c r="G10" s="32" t="s">
        <v>24</v>
      </c>
      <c r="H10" s="454"/>
      <c r="I10" s="158">
        <f>F10*H10</f>
        <v>0</v>
      </c>
      <c r="J10" s="32"/>
      <c r="K10" s="120"/>
      <c r="L10" s="158"/>
      <c r="M10" s="32"/>
      <c r="N10" s="32">
        <f>SUM(I10+L10)</f>
        <v>0</v>
      </c>
      <c r="O10" s="204"/>
      <c r="P10" s="374" t="s">
        <v>487</v>
      </c>
      <c r="Q10" s="55"/>
      <c r="R10" s="332"/>
      <c r="S10" s="55"/>
      <c r="AO10" s="28"/>
      <c r="AP10" s="28"/>
      <c r="AQ10" s="28"/>
      <c r="AR10" s="28"/>
    </row>
    <row r="11" spans="1:44" s="29" customFormat="1" x14ac:dyDescent="0.25">
      <c r="A11" s="330">
        <f>IF(ISNUMBER($F11),$A10+1,$A10+0)</f>
        <v>919</v>
      </c>
      <c r="B11" s="45">
        <f>IF((A11-A10)=0,"",A11)</f>
        <v>919</v>
      </c>
      <c r="C11" s="125" t="s">
        <v>277</v>
      </c>
      <c r="D11" s="244" t="s">
        <v>348</v>
      </c>
      <c r="E11" s="134"/>
      <c r="F11" s="157">
        <v>1</v>
      </c>
      <c r="G11" s="32" t="s">
        <v>22</v>
      </c>
      <c r="H11" s="454"/>
      <c r="I11" s="158">
        <f t="shared" ref="I11:I13" si="0">F11*H11</f>
        <v>0</v>
      </c>
      <c r="J11" s="32"/>
      <c r="K11" s="454"/>
      <c r="L11" s="158">
        <f t="shared" ref="L11:L13" si="1">F11*K11</f>
        <v>0</v>
      </c>
      <c r="M11" s="32"/>
      <c r="N11" s="32">
        <f t="shared" ref="N11:N26" si="2">SUM(I11+L11)</f>
        <v>0</v>
      </c>
      <c r="O11" s="204"/>
      <c r="P11" s="374" t="s">
        <v>487</v>
      </c>
      <c r="Q11" s="55"/>
      <c r="R11" s="199"/>
      <c r="S11" s="55"/>
      <c r="AO11" s="28"/>
      <c r="AP11" s="28"/>
      <c r="AQ11" s="28"/>
      <c r="AR11" s="28"/>
    </row>
    <row r="12" spans="1:44" s="47" customFormat="1" ht="15" customHeight="1" x14ac:dyDescent="0.25">
      <c r="A12" s="330">
        <f t="shared" ref="A12:A75" si="3">IF(ISNUMBER($F12),$A11+1,$A11+0)</f>
        <v>920</v>
      </c>
      <c r="B12" s="45">
        <f t="shared" ref="B12:B75" si="4">IF((A12-A11)=0,"",A12)</f>
        <v>920</v>
      </c>
      <c r="C12" s="200" t="s">
        <v>59</v>
      </c>
      <c r="D12" s="201" t="s">
        <v>278</v>
      </c>
      <c r="F12" s="25">
        <v>1</v>
      </c>
      <c r="G12" s="28" t="s">
        <v>13</v>
      </c>
      <c r="H12" s="455"/>
      <c r="I12" s="158">
        <f t="shared" si="0"/>
        <v>0</v>
      </c>
      <c r="J12" s="46"/>
      <c r="K12" s="459"/>
      <c r="L12" s="158">
        <f t="shared" si="1"/>
        <v>0</v>
      </c>
      <c r="M12" s="46"/>
      <c r="N12" s="41">
        <f t="shared" si="2"/>
        <v>0</v>
      </c>
      <c r="O12" s="205"/>
      <c r="P12" s="374" t="s">
        <v>487</v>
      </c>
      <c r="Q12" s="55"/>
      <c r="R12" s="199"/>
      <c r="S12" s="55"/>
      <c r="T12" s="117"/>
    </row>
    <row r="13" spans="1:44" s="47" customFormat="1" ht="15" customHeight="1" x14ac:dyDescent="0.25">
      <c r="A13" s="330">
        <f t="shared" si="3"/>
        <v>921</v>
      </c>
      <c r="B13" s="45">
        <f t="shared" si="4"/>
        <v>921</v>
      </c>
      <c r="C13" s="127" t="s">
        <v>273</v>
      </c>
      <c r="D13" s="143" t="s">
        <v>181</v>
      </c>
      <c r="E13" s="164"/>
      <c r="F13" s="157">
        <v>1</v>
      </c>
      <c r="G13" s="134" t="s">
        <v>13</v>
      </c>
      <c r="H13" s="456"/>
      <c r="I13" s="158">
        <f t="shared" si="0"/>
        <v>0</v>
      </c>
      <c r="J13" s="163"/>
      <c r="K13" s="456"/>
      <c r="L13" s="158">
        <f t="shared" si="1"/>
        <v>0</v>
      </c>
      <c r="M13" s="163"/>
      <c r="N13" s="32">
        <f t="shared" si="2"/>
        <v>0</v>
      </c>
      <c r="O13" s="204"/>
      <c r="P13" s="374" t="s">
        <v>487</v>
      </c>
      <c r="Q13" s="55"/>
      <c r="R13" s="199"/>
      <c r="S13" s="55"/>
    </row>
    <row r="14" spans="1:44" s="25" customFormat="1" x14ac:dyDescent="0.25">
      <c r="A14" s="330">
        <f t="shared" si="3"/>
        <v>922</v>
      </c>
      <c r="B14" s="45">
        <f t="shared" si="4"/>
        <v>922</v>
      </c>
      <c r="C14" s="127" t="s">
        <v>60</v>
      </c>
      <c r="D14" s="136" t="s">
        <v>106</v>
      </c>
      <c r="E14" s="136"/>
      <c r="F14" s="159">
        <v>2</v>
      </c>
      <c r="G14" s="136" t="s">
        <v>13</v>
      </c>
      <c r="H14" s="456"/>
      <c r="I14" s="158">
        <f t="shared" ref="I14:I26" si="5">F14*H14</f>
        <v>0</v>
      </c>
      <c r="J14" s="163"/>
      <c r="K14" s="456"/>
      <c r="L14" s="158">
        <f t="shared" ref="L14:L26" si="6">F14*K14</f>
        <v>0</v>
      </c>
      <c r="M14" s="163"/>
      <c r="N14" s="32">
        <f t="shared" si="2"/>
        <v>0</v>
      </c>
      <c r="O14" s="204"/>
      <c r="P14" s="374" t="s">
        <v>487</v>
      </c>
      <c r="Q14" s="55"/>
      <c r="R14" s="199"/>
      <c r="S14" s="55"/>
    </row>
    <row r="15" spans="1:44" s="47" customFormat="1" ht="15" customHeight="1" x14ac:dyDescent="0.25">
      <c r="A15" s="330">
        <f t="shared" si="3"/>
        <v>923</v>
      </c>
      <c r="B15" s="45">
        <f t="shared" si="4"/>
        <v>923</v>
      </c>
      <c r="C15" s="127" t="s">
        <v>61</v>
      </c>
      <c r="D15" s="143" t="s">
        <v>182</v>
      </c>
      <c r="E15" s="164"/>
      <c r="F15" s="157">
        <v>5</v>
      </c>
      <c r="G15" s="134" t="s">
        <v>13</v>
      </c>
      <c r="H15" s="456"/>
      <c r="I15" s="158">
        <f t="shared" si="5"/>
        <v>0</v>
      </c>
      <c r="J15" s="163"/>
      <c r="K15" s="456"/>
      <c r="L15" s="158">
        <f t="shared" si="6"/>
        <v>0</v>
      </c>
      <c r="M15" s="163"/>
      <c r="N15" s="32">
        <f t="shared" si="2"/>
        <v>0</v>
      </c>
      <c r="O15" s="204"/>
      <c r="P15" s="374" t="s">
        <v>487</v>
      </c>
      <c r="Q15" s="55"/>
      <c r="R15" s="199"/>
      <c r="S15" s="55"/>
    </row>
    <row r="16" spans="1:44" s="25" customFormat="1" x14ac:dyDescent="0.25">
      <c r="A16" s="330">
        <f t="shared" si="3"/>
        <v>924</v>
      </c>
      <c r="B16" s="45">
        <f t="shared" si="4"/>
        <v>924</v>
      </c>
      <c r="C16" s="127" t="s">
        <v>60</v>
      </c>
      <c r="D16" s="136" t="s">
        <v>45</v>
      </c>
      <c r="E16" s="136"/>
      <c r="F16" s="157">
        <v>1</v>
      </c>
      <c r="G16" s="136" t="s">
        <v>13</v>
      </c>
      <c r="H16" s="456"/>
      <c r="I16" s="158">
        <f t="shared" si="5"/>
        <v>0</v>
      </c>
      <c r="J16" s="163"/>
      <c r="K16" s="456"/>
      <c r="L16" s="158">
        <f t="shared" si="6"/>
        <v>0</v>
      </c>
      <c r="M16" s="163"/>
      <c r="N16" s="32">
        <f t="shared" si="2"/>
        <v>0</v>
      </c>
      <c r="O16" s="204"/>
      <c r="P16" s="374" t="s">
        <v>487</v>
      </c>
      <c r="Q16" s="55"/>
      <c r="R16" s="199"/>
      <c r="S16" s="55"/>
    </row>
    <row r="17" spans="1:44" s="47" customFormat="1" ht="15" customHeight="1" x14ac:dyDescent="0.25">
      <c r="A17" s="330">
        <f t="shared" si="3"/>
        <v>925</v>
      </c>
      <c r="B17" s="45">
        <f t="shared" si="4"/>
        <v>925</v>
      </c>
      <c r="C17" s="127" t="s">
        <v>58</v>
      </c>
      <c r="D17" s="143" t="s">
        <v>44</v>
      </c>
      <c r="E17" s="164"/>
      <c r="F17" s="157">
        <v>1</v>
      </c>
      <c r="G17" s="134" t="s">
        <v>13</v>
      </c>
      <c r="H17" s="456"/>
      <c r="I17" s="158">
        <f t="shared" si="5"/>
        <v>0</v>
      </c>
      <c r="J17" s="163"/>
      <c r="K17" s="456"/>
      <c r="L17" s="158">
        <f t="shared" si="6"/>
        <v>0</v>
      </c>
      <c r="M17" s="163"/>
      <c r="N17" s="32">
        <f t="shared" si="2"/>
        <v>0</v>
      </c>
      <c r="O17" s="204"/>
      <c r="P17" s="374" t="s">
        <v>487</v>
      </c>
      <c r="Q17" s="55"/>
      <c r="R17" s="199"/>
      <c r="S17" s="55"/>
    </row>
    <row r="18" spans="1:44" s="25" customFormat="1" x14ac:dyDescent="0.25">
      <c r="A18" s="330">
        <f t="shared" si="3"/>
        <v>926</v>
      </c>
      <c r="B18" s="45">
        <f t="shared" si="4"/>
        <v>926</v>
      </c>
      <c r="C18" s="127" t="s">
        <v>60</v>
      </c>
      <c r="D18" s="136" t="s">
        <v>46</v>
      </c>
      <c r="E18" s="136"/>
      <c r="F18" s="159">
        <v>22</v>
      </c>
      <c r="G18" s="136" t="s">
        <v>13</v>
      </c>
      <c r="H18" s="456"/>
      <c r="I18" s="158">
        <f t="shared" si="5"/>
        <v>0</v>
      </c>
      <c r="J18" s="163"/>
      <c r="K18" s="456"/>
      <c r="L18" s="158">
        <f t="shared" si="6"/>
        <v>0</v>
      </c>
      <c r="M18" s="163"/>
      <c r="N18" s="32">
        <f t="shared" si="2"/>
        <v>0</v>
      </c>
      <c r="O18" s="204"/>
      <c r="P18" s="374" t="s">
        <v>487</v>
      </c>
      <c r="Q18" s="55"/>
      <c r="R18" s="199"/>
      <c r="S18" s="55"/>
    </row>
    <row r="19" spans="1:44" s="25" customFormat="1" x14ac:dyDescent="0.25">
      <c r="A19" s="330">
        <f t="shared" si="3"/>
        <v>927</v>
      </c>
      <c r="B19" s="45">
        <f t="shared" si="4"/>
        <v>927</v>
      </c>
      <c r="C19" s="129" t="s">
        <v>59</v>
      </c>
      <c r="D19" s="136" t="s">
        <v>369</v>
      </c>
      <c r="E19" s="136"/>
      <c r="F19" s="157">
        <v>1</v>
      </c>
      <c r="G19" s="136" t="s">
        <v>13</v>
      </c>
      <c r="H19" s="456"/>
      <c r="I19" s="158">
        <f t="shared" si="5"/>
        <v>0</v>
      </c>
      <c r="J19" s="163"/>
      <c r="K19" s="456"/>
      <c r="L19" s="158">
        <f t="shared" si="6"/>
        <v>0</v>
      </c>
      <c r="M19" s="163"/>
      <c r="N19" s="32">
        <f>SUM(I19+L19)</f>
        <v>0</v>
      </c>
      <c r="O19" s="204"/>
      <c r="P19" s="374" t="s">
        <v>487</v>
      </c>
      <c r="Q19" s="55"/>
      <c r="R19" s="199"/>
      <c r="S19" s="55"/>
    </row>
    <row r="20" spans="1:44" s="25" customFormat="1" x14ac:dyDescent="0.25">
      <c r="A20" s="330">
        <f t="shared" si="3"/>
        <v>928</v>
      </c>
      <c r="B20" s="45">
        <f t="shared" si="4"/>
        <v>928</v>
      </c>
      <c r="C20" s="129" t="s">
        <v>59</v>
      </c>
      <c r="D20" s="136" t="s">
        <v>350</v>
      </c>
      <c r="E20" s="136"/>
      <c r="F20" s="157">
        <v>1</v>
      </c>
      <c r="G20" s="136" t="s">
        <v>13</v>
      </c>
      <c r="H20" s="456"/>
      <c r="I20" s="158">
        <f t="shared" ref="I20" si="7">F20*H20</f>
        <v>0</v>
      </c>
      <c r="J20" s="163"/>
      <c r="K20" s="456"/>
      <c r="L20" s="158">
        <f t="shared" ref="L20" si="8">F20*K20</f>
        <v>0</v>
      </c>
      <c r="M20" s="163"/>
      <c r="N20" s="32">
        <f>SUM(I20+L20)</f>
        <v>0</v>
      </c>
      <c r="O20" s="204"/>
      <c r="P20" s="374" t="s">
        <v>487</v>
      </c>
      <c r="Q20" s="55"/>
      <c r="R20" s="199"/>
      <c r="S20" s="55"/>
    </row>
    <row r="21" spans="1:44" s="25" customFormat="1" ht="14.25" customHeight="1" x14ac:dyDescent="0.25">
      <c r="A21" s="330">
        <f t="shared" si="3"/>
        <v>929</v>
      </c>
      <c r="B21" s="45">
        <f t="shared" si="4"/>
        <v>929</v>
      </c>
      <c r="C21" s="237" t="s">
        <v>354</v>
      </c>
      <c r="D21" s="136" t="s">
        <v>351</v>
      </c>
      <c r="E21" s="136"/>
      <c r="F21" s="159">
        <v>2</v>
      </c>
      <c r="G21" s="136" t="s">
        <v>13</v>
      </c>
      <c r="H21" s="456"/>
      <c r="I21" s="158">
        <f t="shared" si="5"/>
        <v>0</v>
      </c>
      <c r="J21" s="163"/>
      <c r="K21" s="456"/>
      <c r="L21" s="158">
        <f t="shared" si="6"/>
        <v>0</v>
      </c>
      <c r="M21" s="163"/>
      <c r="N21" s="32">
        <f t="shared" si="2"/>
        <v>0</v>
      </c>
      <c r="O21" s="204"/>
      <c r="P21" s="374" t="s">
        <v>487</v>
      </c>
      <c r="Q21" s="55"/>
      <c r="R21" s="199"/>
      <c r="S21" s="55"/>
    </row>
    <row r="22" spans="1:44" s="25" customFormat="1" x14ac:dyDescent="0.25">
      <c r="A22" s="330">
        <f t="shared" si="3"/>
        <v>930</v>
      </c>
      <c r="B22" s="45">
        <f t="shared" si="4"/>
        <v>930</v>
      </c>
      <c r="C22" s="237" t="s">
        <v>354</v>
      </c>
      <c r="D22" s="136" t="s">
        <v>234</v>
      </c>
      <c r="E22" s="136"/>
      <c r="F22" s="159">
        <v>2</v>
      </c>
      <c r="G22" s="136" t="s">
        <v>13</v>
      </c>
      <c r="H22" s="456"/>
      <c r="I22" s="158">
        <f>F22*H22</f>
        <v>0</v>
      </c>
      <c r="J22" s="163"/>
      <c r="K22" s="456"/>
      <c r="L22" s="158">
        <f t="shared" si="6"/>
        <v>0</v>
      </c>
      <c r="M22" s="163"/>
      <c r="N22" s="32">
        <f t="shared" si="2"/>
        <v>0</v>
      </c>
      <c r="O22" s="204"/>
      <c r="P22" s="374" t="s">
        <v>487</v>
      </c>
      <c r="Q22" s="55"/>
      <c r="R22" s="199"/>
      <c r="S22" s="55"/>
    </row>
    <row r="23" spans="1:44" x14ac:dyDescent="0.25">
      <c r="A23" s="330">
        <f t="shared" si="3"/>
        <v>931</v>
      </c>
      <c r="B23" s="45">
        <f t="shared" si="4"/>
        <v>931</v>
      </c>
      <c r="C23" s="124" t="s">
        <v>63</v>
      </c>
      <c r="D23" s="136" t="s">
        <v>356</v>
      </c>
      <c r="F23" s="159">
        <v>103</v>
      </c>
      <c r="G23" s="134" t="s">
        <v>13</v>
      </c>
      <c r="H23" s="456"/>
      <c r="I23" s="158">
        <f t="shared" si="5"/>
        <v>0</v>
      </c>
      <c r="J23" s="163"/>
      <c r="K23" s="456"/>
      <c r="L23" s="158">
        <f t="shared" si="6"/>
        <v>0</v>
      </c>
      <c r="M23" s="163"/>
      <c r="N23" s="32">
        <f t="shared" si="2"/>
        <v>0</v>
      </c>
      <c r="P23" s="374" t="s">
        <v>487</v>
      </c>
      <c r="Q23" s="55"/>
      <c r="R23" s="199"/>
      <c r="S23" s="55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:44" x14ac:dyDescent="0.25">
      <c r="A24" s="330">
        <f t="shared" si="3"/>
        <v>932</v>
      </c>
      <c r="B24" s="45">
        <f t="shared" si="4"/>
        <v>932</v>
      </c>
      <c r="D24" s="136" t="s">
        <v>27</v>
      </c>
      <c r="F24" s="157">
        <v>1</v>
      </c>
      <c r="G24" s="134" t="s">
        <v>16</v>
      </c>
      <c r="H24" s="454"/>
      <c r="I24" s="158">
        <f t="shared" si="5"/>
        <v>0</v>
      </c>
      <c r="J24" s="163"/>
      <c r="K24" s="456"/>
      <c r="L24" s="158">
        <f t="shared" si="6"/>
        <v>0</v>
      </c>
      <c r="M24" s="163"/>
      <c r="N24" s="32">
        <f t="shared" si="2"/>
        <v>0</v>
      </c>
      <c r="P24" s="374" t="s">
        <v>487</v>
      </c>
      <c r="Q24" s="55"/>
      <c r="R24" s="199"/>
      <c r="S24" s="55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5" spans="1:44" s="25" customFormat="1" x14ac:dyDescent="0.25">
      <c r="A25" s="330">
        <f t="shared" si="3"/>
        <v>933</v>
      </c>
      <c r="B25" s="45">
        <f t="shared" si="4"/>
        <v>933</v>
      </c>
      <c r="C25" s="125" t="s">
        <v>64</v>
      </c>
      <c r="D25" s="136" t="s">
        <v>11</v>
      </c>
      <c r="E25" s="136"/>
      <c r="F25" s="157">
        <v>1</v>
      </c>
      <c r="G25" s="136" t="s">
        <v>13</v>
      </c>
      <c r="H25" s="456"/>
      <c r="I25" s="158">
        <f t="shared" si="5"/>
        <v>0</v>
      </c>
      <c r="J25" s="163"/>
      <c r="K25" s="456"/>
      <c r="L25" s="158">
        <f t="shared" si="6"/>
        <v>0</v>
      </c>
      <c r="M25" s="163"/>
      <c r="N25" s="32">
        <f t="shared" si="2"/>
        <v>0</v>
      </c>
      <c r="O25" s="204"/>
      <c r="P25" s="374" t="s">
        <v>487</v>
      </c>
      <c r="Q25" s="55"/>
      <c r="R25" s="199"/>
      <c r="S25" s="55"/>
    </row>
    <row r="26" spans="1:44" s="25" customFormat="1" x14ac:dyDescent="0.25">
      <c r="A26" s="330">
        <f t="shared" si="3"/>
        <v>934</v>
      </c>
      <c r="B26" s="45">
        <f t="shared" si="4"/>
        <v>934</v>
      </c>
      <c r="C26" s="130"/>
      <c r="D26" s="136" t="s">
        <v>48</v>
      </c>
      <c r="E26" s="136"/>
      <c r="F26" s="136">
        <v>0.5</v>
      </c>
      <c r="G26" s="136" t="s">
        <v>24</v>
      </c>
      <c r="H26" s="456"/>
      <c r="I26" s="158">
        <f t="shared" si="5"/>
        <v>0</v>
      </c>
      <c r="J26" s="163"/>
      <c r="K26" s="456"/>
      <c r="L26" s="158">
        <f t="shared" si="6"/>
        <v>0</v>
      </c>
      <c r="M26" s="163"/>
      <c r="N26" s="32">
        <f t="shared" si="2"/>
        <v>0</v>
      </c>
      <c r="O26" s="204"/>
      <c r="P26" s="374" t="s">
        <v>487</v>
      </c>
      <c r="Q26" s="55"/>
      <c r="R26" s="199"/>
      <c r="S26" s="55"/>
    </row>
    <row r="27" spans="1:44" s="25" customFormat="1" x14ac:dyDescent="0.25">
      <c r="A27" s="330">
        <f t="shared" si="3"/>
        <v>935</v>
      </c>
      <c r="B27" s="45">
        <f t="shared" si="4"/>
        <v>935</v>
      </c>
      <c r="C27" s="130"/>
      <c r="D27" s="151" t="s">
        <v>25</v>
      </c>
      <c r="E27" s="170"/>
      <c r="F27" s="166">
        <v>3</v>
      </c>
      <c r="G27" s="173" t="s">
        <v>40</v>
      </c>
      <c r="H27" s="33"/>
      <c r="I27" s="158"/>
      <c r="J27" s="33"/>
      <c r="K27" s="163"/>
      <c r="L27" s="158">
        <f>SUM(L11:L26)</f>
        <v>0</v>
      </c>
      <c r="M27" s="34"/>
      <c r="N27" s="32">
        <f>L27/100*F27</f>
        <v>0</v>
      </c>
      <c r="O27" s="29"/>
      <c r="P27" s="374" t="s">
        <v>487</v>
      </c>
      <c r="Q27" s="28"/>
      <c r="R27" s="199"/>
      <c r="S27" s="12"/>
      <c r="T27" s="78"/>
      <c r="U27" s="78"/>
    </row>
    <row r="28" spans="1:44" s="25" customFormat="1" x14ac:dyDescent="0.25">
      <c r="A28" s="330">
        <f t="shared" si="3"/>
        <v>935</v>
      </c>
      <c r="B28" s="45" t="str">
        <f t="shared" si="4"/>
        <v/>
      </c>
      <c r="C28" s="189"/>
      <c r="D28" s="195" t="s">
        <v>3</v>
      </c>
      <c r="E28" s="190"/>
      <c r="F28" s="190"/>
      <c r="G28" s="190"/>
      <c r="H28" s="191"/>
      <c r="I28" s="192"/>
      <c r="J28" s="193"/>
      <c r="K28" s="191"/>
      <c r="L28" s="192"/>
      <c r="M28" s="193"/>
      <c r="N28" s="194"/>
      <c r="O28" s="206">
        <f>SUM(N10:N27)</f>
        <v>0</v>
      </c>
      <c r="P28" s="29"/>
      <c r="Q28" s="55"/>
      <c r="R28" s="199"/>
      <c r="S28" s="55"/>
    </row>
    <row r="29" spans="1:44" s="25" customFormat="1" x14ac:dyDescent="0.25">
      <c r="A29" s="330">
        <f t="shared" si="3"/>
        <v>935</v>
      </c>
      <c r="B29" s="45" t="str">
        <f t="shared" si="4"/>
        <v/>
      </c>
      <c r="C29" s="127"/>
      <c r="D29" s="136"/>
      <c r="E29" s="136"/>
      <c r="F29" s="159"/>
      <c r="G29" s="136"/>
      <c r="H29" s="34"/>
      <c r="I29" s="158"/>
      <c r="J29" s="163"/>
      <c r="K29" s="34"/>
      <c r="L29" s="158"/>
      <c r="M29" s="163"/>
      <c r="N29" s="32"/>
      <c r="O29" s="204"/>
      <c r="P29" s="29"/>
      <c r="Q29" s="55"/>
      <c r="R29" s="199"/>
      <c r="S29" s="55"/>
    </row>
    <row r="30" spans="1:44" s="25" customFormat="1" ht="15.75" thickBot="1" x14ac:dyDescent="0.3">
      <c r="A30" s="330">
        <f t="shared" si="3"/>
        <v>935</v>
      </c>
      <c r="B30" s="45" t="str">
        <f t="shared" si="4"/>
        <v/>
      </c>
      <c r="C30" s="127"/>
      <c r="D30" s="136"/>
      <c r="E30" s="136"/>
      <c r="F30" s="159"/>
      <c r="G30" s="136"/>
      <c r="H30" s="34"/>
      <c r="I30" s="158"/>
      <c r="J30" s="163"/>
      <c r="K30" s="34"/>
      <c r="L30" s="158"/>
      <c r="M30" s="163"/>
      <c r="N30" s="32"/>
      <c r="O30" s="204"/>
      <c r="P30" s="29"/>
      <c r="Q30" s="55"/>
      <c r="R30" s="199"/>
      <c r="S30" s="55"/>
    </row>
    <row r="31" spans="1:44" s="25" customFormat="1" ht="15.75" thickBot="1" x14ac:dyDescent="0.3">
      <c r="A31" s="330">
        <f t="shared" si="3"/>
        <v>935</v>
      </c>
      <c r="B31" s="45" t="str">
        <f t="shared" si="4"/>
        <v/>
      </c>
      <c r="C31" s="127"/>
      <c r="D31" s="188" t="s">
        <v>341</v>
      </c>
      <c r="E31" s="136"/>
      <c r="F31" s="159"/>
      <c r="G31" s="136"/>
      <c r="H31" s="34"/>
      <c r="I31" s="158"/>
      <c r="J31" s="163"/>
      <c r="K31" s="34"/>
      <c r="L31" s="158"/>
      <c r="M31" s="163"/>
      <c r="N31" s="32"/>
      <c r="O31" s="204"/>
      <c r="P31" s="29"/>
      <c r="Q31" s="55"/>
      <c r="R31" s="199"/>
      <c r="S31" s="55"/>
    </row>
    <row r="32" spans="1:44" s="29" customFormat="1" x14ac:dyDescent="0.25">
      <c r="A32" s="330">
        <f t="shared" si="3"/>
        <v>936</v>
      </c>
      <c r="B32" s="45">
        <f t="shared" si="4"/>
        <v>936</v>
      </c>
      <c r="C32" s="125"/>
      <c r="D32" s="140" t="s">
        <v>121</v>
      </c>
      <c r="E32" s="134"/>
      <c r="F32" s="157">
        <v>3</v>
      </c>
      <c r="G32" s="32" t="s">
        <v>24</v>
      </c>
      <c r="H32" s="454"/>
      <c r="I32" s="158">
        <f>F32*H32</f>
        <v>0</v>
      </c>
      <c r="J32" s="32"/>
      <c r="K32" s="120"/>
      <c r="L32" s="158"/>
      <c r="M32" s="32"/>
      <c r="N32" s="32">
        <f>SUM(I32+L32)</f>
        <v>0</v>
      </c>
      <c r="O32" s="204"/>
      <c r="P32" s="374" t="s">
        <v>487</v>
      </c>
      <c r="Q32" s="55"/>
      <c r="R32" s="199"/>
      <c r="S32" s="55"/>
      <c r="AO32" s="28"/>
      <c r="AP32" s="28"/>
      <c r="AQ32" s="28"/>
      <c r="AR32" s="28"/>
    </row>
    <row r="33" spans="1:44" s="29" customFormat="1" x14ac:dyDescent="0.25">
      <c r="A33" s="330">
        <f t="shared" si="3"/>
        <v>937</v>
      </c>
      <c r="B33" s="45">
        <f t="shared" si="4"/>
        <v>937</v>
      </c>
      <c r="C33" s="125" t="s">
        <v>277</v>
      </c>
      <c r="D33" s="244" t="s">
        <v>348</v>
      </c>
      <c r="E33" s="134"/>
      <c r="F33" s="157">
        <v>1</v>
      </c>
      <c r="G33" s="32" t="s">
        <v>22</v>
      </c>
      <c r="H33" s="454"/>
      <c r="I33" s="158">
        <f t="shared" ref="I33:I35" si="9">F33*H33</f>
        <v>0</v>
      </c>
      <c r="J33" s="32"/>
      <c r="K33" s="454"/>
      <c r="L33" s="158">
        <f t="shared" ref="L33:L35" si="10">F33*K33</f>
        <v>0</v>
      </c>
      <c r="M33" s="32"/>
      <c r="N33" s="32">
        <f t="shared" ref="N33:N40" si="11">SUM(I33+L33)</f>
        <v>0</v>
      </c>
      <c r="O33" s="204"/>
      <c r="P33" s="374" t="s">
        <v>487</v>
      </c>
      <c r="Q33" s="55"/>
      <c r="R33" s="199"/>
      <c r="S33" s="55"/>
      <c r="AO33" s="28"/>
      <c r="AP33" s="28"/>
      <c r="AQ33" s="28"/>
      <c r="AR33" s="28"/>
    </row>
    <row r="34" spans="1:44" s="47" customFormat="1" ht="15" customHeight="1" x14ac:dyDescent="0.25">
      <c r="A34" s="330">
        <f t="shared" si="3"/>
        <v>938</v>
      </c>
      <c r="B34" s="45">
        <f t="shared" si="4"/>
        <v>938</v>
      </c>
      <c r="C34" s="200" t="s">
        <v>59</v>
      </c>
      <c r="D34" s="201" t="s">
        <v>278</v>
      </c>
      <c r="F34" s="25">
        <v>1</v>
      </c>
      <c r="G34" s="28" t="s">
        <v>13</v>
      </c>
      <c r="H34" s="455"/>
      <c r="I34" s="158">
        <f t="shared" si="9"/>
        <v>0</v>
      </c>
      <c r="J34" s="46"/>
      <c r="K34" s="459"/>
      <c r="L34" s="158">
        <f t="shared" si="10"/>
        <v>0</v>
      </c>
      <c r="M34" s="46"/>
      <c r="N34" s="41">
        <f t="shared" si="11"/>
        <v>0</v>
      </c>
      <c r="O34" s="205"/>
      <c r="P34" s="374" t="s">
        <v>487</v>
      </c>
      <c r="Q34" s="55"/>
      <c r="R34" s="199"/>
      <c r="S34" s="55"/>
      <c r="T34" s="117"/>
    </row>
    <row r="35" spans="1:44" s="47" customFormat="1" ht="15" customHeight="1" x14ac:dyDescent="0.25">
      <c r="A35" s="330">
        <f t="shared" si="3"/>
        <v>939</v>
      </c>
      <c r="B35" s="45">
        <f t="shared" si="4"/>
        <v>939</v>
      </c>
      <c r="C35" s="127" t="s">
        <v>273</v>
      </c>
      <c r="D35" s="143" t="s">
        <v>181</v>
      </c>
      <c r="E35" s="164"/>
      <c r="F35" s="157">
        <v>1</v>
      </c>
      <c r="G35" s="134" t="s">
        <v>13</v>
      </c>
      <c r="H35" s="456"/>
      <c r="I35" s="158">
        <f t="shared" si="9"/>
        <v>0</v>
      </c>
      <c r="J35" s="163"/>
      <c r="K35" s="456"/>
      <c r="L35" s="158">
        <f t="shared" si="10"/>
        <v>0</v>
      </c>
      <c r="M35" s="163"/>
      <c r="N35" s="32">
        <f t="shared" si="11"/>
        <v>0</v>
      </c>
      <c r="O35" s="204"/>
      <c r="P35" s="374" t="s">
        <v>487</v>
      </c>
      <c r="Q35" s="55"/>
      <c r="R35" s="199"/>
      <c r="S35" s="55"/>
    </row>
    <row r="36" spans="1:44" s="25" customFormat="1" x14ac:dyDescent="0.25">
      <c r="A36" s="330">
        <f t="shared" si="3"/>
        <v>940</v>
      </c>
      <c r="B36" s="45">
        <f t="shared" si="4"/>
        <v>940</v>
      </c>
      <c r="C36" s="127" t="s">
        <v>60</v>
      </c>
      <c r="D36" s="136" t="s">
        <v>106</v>
      </c>
      <c r="E36" s="136"/>
      <c r="F36" s="159">
        <v>2</v>
      </c>
      <c r="G36" s="136" t="s">
        <v>13</v>
      </c>
      <c r="H36" s="456"/>
      <c r="I36" s="158">
        <f t="shared" ref="I36:I42" si="12">F36*H36</f>
        <v>0</v>
      </c>
      <c r="J36" s="163"/>
      <c r="K36" s="456"/>
      <c r="L36" s="158">
        <f t="shared" ref="L36:L47" si="13">F36*K36</f>
        <v>0</v>
      </c>
      <c r="M36" s="163"/>
      <c r="N36" s="32">
        <f t="shared" si="11"/>
        <v>0</v>
      </c>
      <c r="O36" s="204"/>
      <c r="P36" s="374" t="s">
        <v>487</v>
      </c>
      <c r="Q36" s="55"/>
      <c r="R36" s="199"/>
      <c r="S36" s="55"/>
    </row>
    <row r="37" spans="1:44" s="47" customFormat="1" ht="15" customHeight="1" x14ac:dyDescent="0.25">
      <c r="A37" s="330">
        <f t="shared" si="3"/>
        <v>941</v>
      </c>
      <c r="B37" s="45">
        <f t="shared" si="4"/>
        <v>941</v>
      </c>
      <c r="C37" s="127" t="s">
        <v>61</v>
      </c>
      <c r="D37" s="143" t="s">
        <v>182</v>
      </c>
      <c r="E37" s="164"/>
      <c r="F37" s="157">
        <v>5</v>
      </c>
      <c r="G37" s="134" t="s">
        <v>13</v>
      </c>
      <c r="H37" s="456"/>
      <c r="I37" s="158">
        <f t="shared" si="12"/>
        <v>0</v>
      </c>
      <c r="J37" s="163"/>
      <c r="K37" s="456"/>
      <c r="L37" s="158">
        <f t="shared" si="13"/>
        <v>0</v>
      </c>
      <c r="M37" s="163"/>
      <c r="N37" s="32">
        <f t="shared" si="11"/>
        <v>0</v>
      </c>
      <c r="O37" s="204"/>
      <c r="P37" s="374" t="s">
        <v>487</v>
      </c>
      <c r="Q37" s="55"/>
      <c r="R37" s="199"/>
      <c r="S37" s="55"/>
    </row>
    <row r="38" spans="1:44" s="25" customFormat="1" x14ac:dyDescent="0.25">
      <c r="A38" s="330">
        <f t="shared" si="3"/>
        <v>942</v>
      </c>
      <c r="B38" s="45">
        <f t="shared" si="4"/>
        <v>942</v>
      </c>
      <c r="C38" s="127" t="s">
        <v>60</v>
      </c>
      <c r="D38" s="136" t="s">
        <v>45</v>
      </c>
      <c r="E38" s="136"/>
      <c r="F38" s="157">
        <v>1</v>
      </c>
      <c r="G38" s="136" t="s">
        <v>13</v>
      </c>
      <c r="H38" s="456"/>
      <c r="I38" s="158">
        <f t="shared" si="12"/>
        <v>0</v>
      </c>
      <c r="J38" s="163"/>
      <c r="K38" s="456"/>
      <c r="L38" s="158">
        <f t="shared" si="13"/>
        <v>0</v>
      </c>
      <c r="M38" s="163"/>
      <c r="N38" s="32">
        <f t="shared" si="11"/>
        <v>0</v>
      </c>
      <c r="O38" s="204"/>
      <c r="P38" s="374" t="s">
        <v>487</v>
      </c>
      <c r="Q38" s="55"/>
      <c r="R38" s="199"/>
      <c r="S38" s="55"/>
    </row>
    <row r="39" spans="1:44" s="47" customFormat="1" ht="15" customHeight="1" x14ac:dyDescent="0.25">
      <c r="A39" s="330">
        <f t="shared" si="3"/>
        <v>943</v>
      </c>
      <c r="B39" s="45">
        <f t="shared" si="4"/>
        <v>943</v>
      </c>
      <c r="C39" s="127" t="s">
        <v>58</v>
      </c>
      <c r="D39" s="143" t="s">
        <v>44</v>
      </c>
      <c r="E39" s="164"/>
      <c r="F39" s="157">
        <v>1</v>
      </c>
      <c r="G39" s="134" t="s">
        <v>13</v>
      </c>
      <c r="H39" s="456"/>
      <c r="I39" s="158">
        <f t="shared" si="12"/>
        <v>0</v>
      </c>
      <c r="J39" s="163"/>
      <c r="K39" s="456"/>
      <c r="L39" s="158">
        <f t="shared" si="13"/>
        <v>0</v>
      </c>
      <c r="M39" s="163"/>
      <c r="N39" s="32">
        <f t="shared" si="11"/>
        <v>0</v>
      </c>
      <c r="O39" s="204"/>
      <c r="P39" s="374" t="s">
        <v>487</v>
      </c>
      <c r="Q39" s="55"/>
      <c r="R39" s="199"/>
      <c r="S39" s="55"/>
    </row>
    <row r="40" spans="1:44" s="25" customFormat="1" x14ac:dyDescent="0.25">
      <c r="A40" s="330">
        <f t="shared" si="3"/>
        <v>944</v>
      </c>
      <c r="B40" s="45">
        <f t="shared" si="4"/>
        <v>944</v>
      </c>
      <c r="C40" s="127" t="s">
        <v>60</v>
      </c>
      <c r="D40" s="136" t="s">
        <v>46</v>
      </c>
      <c r="E40" s="136"/>
      <c r="F40" s="159">
        <v>16</v>
      </c>
      <c r="G40" s="136" t="s">
        <v>13</v>
      </c>
      <c r="H40" s="456"/>
      <c r="I40" s="158">
        <f t="shared" si="12"/>
        <v>0</v>
      </c>
      <c r="J40" s="163"/>
      <c r="K40" s="456"/>
      <c r="L40" s="158">
        <f t="shared" si="13"/>
        <v>0</v>
      </c>
      <c r="M40" s="163"/>
      <c r="N40" s="32">
        <f t="shared" si="11"/>
        <v>0</v>
      </c>
      <c r="O40" s="204"/>
      <c r="P40" s="374" t="s">
        <v>487</v>
      </c>
      <c r="Q40" s="55"/>
      <c r="R40" s="199"/>
      <c r="S40" s="55"/>
    </row>
    <row r="41" spans="1:44" s="25" customFormat="1" x14ac:dyDescent="0.25">
      <c r="A41" s="330">
        <f t="shared" si="3"/>
        <v>945</v>
      </c>
      <c r="B41" s="45">
        <f t="shared" si="4"/>
        <v>945</v>
      </c>
      <c r="C41" s="129" t="s">
        <v>59</v>
      </c>
      <c r="D41" s="136" t="s">
        <v>350</v>
      </c>
      <c r="E41" s="136"/>
      <c r="F41" s="157">
        <v>2</v>
      </c>
      <c r="G41" s="136" t="s">
        <v>13</v>
      </c>
      <c r="H41" s="456"/>
      <c r="I41" s="158">
        <f t="shared" si="12"/>
        <v>0</v>
      </c>
      <c r="J41" s="163"/>
      <c r="K41" s="456"/>
      <c r="L41" s="158">
        <f t="shared" si="13"/>
        <v>0</v>
      </c>
      <c r="M41" s="163"/>
      <c r="N41" s="32">
        <f>SUM(I41+L41)</f>
        <v>0</v>
      </c>
      <c r="O41" s="204"/>
      <c r="P41" s="374" t="s">
        <v>487</v>
      </c>
      <c r="Q41" s="55"/>
      <c r="R41" s="199"/>
      <c r="S41" s="55"/>
    </row>
    <row r="42" spans="1:44" s="25" customFormat="1" ht="14.25" customHeight="1" x14ac:dyDescent="0.25">
      <c r="A42" s="330">
        <f t="shared" si="3"/>
        <v>946</v>
      </c>
      <c r="B42" s="45">
        <f t="shared" si="4"/>
        <v>946</v>
      </c>
      <c r="C42" s="237" t="s">
        <v>354</v>
      </c>
      <c r="D42" s="136" t="s">
        <v>351</v>
      </c>
      <c r="E42" s="136"/>
      <c r="F42" s="159">
        <v>2</v>
      </c>
      <c r="G42" s="136" t="s">
        <v>13</v>
      </c>
      <c r="H42" s="456"/>
      <c r="I42" s="158">
        <f t="shared" si="12"/>
        <v>0</v>
      </c>
      <c r="J42" s="163"/>
      <c r="K42" s="456"/>
      <c r="L42" s="158">
        <f t="shared" si="13"/>
        <v>0</v>
      </c>
      <c r="M42" s="163"/>
      <c r="N42" s="32">
        <f t="shared" ref="N42:N47" si="14">SUM(I42+L42)</f>
        <v>0</v>
      </c>
      <c r="O42" s="204"/>
      <c r="P42" s="374" t="s">
        <v>487</v>
      </c>
      <c r="Q42" s="55"/>
      <c r="R42" s="199"/>
      <c r="S42" s="55"/>
    </row>
    <row r="43" spans="1:44" s="25" customFormat="1" x14ac:dyDescent="0.25">
      <c r="A43" s="330">
        <f t="shared" si="3"/>
        <v>947</v>
      </c>
      <c r="B43" s="45">
        <f t="shared" si="4"/>
        <v>947</v>
      </c>
      <c r="C43" s="237" t="s">
        <v>354</v>
      </c>
      <c r="D43" s="136" t="s">
        <v>234</v>
      </c>
      <c r="E43" s="136"/>
      <c r="F43" s="159">
        <v>2</v>
      </c>
      <c r="G43" s="136" t="s">
        <v>13</v>
      </c>
      <c r="H43" s="456"/>
      <c r="I43" s="158">
        <f>F43*H43</f>
        <v>0</v>
      </c>
      <c r="J43" s="163"/>
      <c r="K43" s="456"/>
      <c r="L43" s="158">
        <f t="shared" si="13"/>
        <v>0</v>
      </c>
      <c r="M43" s="163"/>
      <c r="N43" s="32">
        <f t="shared" si="14"/>
        <v>0</v>
      </c>
      <c r="O43" s="204"/>
      <c r="P43" s="374" t="s">
        <v>487</v>
      </c>
      <c r="Q43" s="55"/>
      <c r="R43" s="199"/>
      <c r="S43" s="55"/>
    </row>
    <row r="44" spans="1:44" x14ac:dyDescent="0.25">
      <c r="A44" s="330">
        <f t="shared" si="3"/>
        <v>948</v>
      </c>
      <c r="B44" s="45">
        <f t="shared" si="4"/>
        <v>948</v>
      </c>
      <c r="C44" s="124" t="s">
        <v>63</v>
      </c>
      <c r="D44" s="136" t="s">
        <v>356</v>
      </c>
      <c r="F44" s="159">
        <v>85</v>
      </c>
      <c r="G44" s="134" t="s">
        <v>13</v>
      </c>
      <c r="H44" s="456"/>
      <c r="I44" s="158">
        <f t="shared" ref="I44:I47" si="15">F44*H44</f>
        <v>0</v>
      </c>
      <c r="J44" s="163"/>
      <c r="K44" s="456"/>
      <c r="L44" s="158">
        <f t="shared" si="13"/>
        <v>0</v>
      </c>
      <c r="M44" s="163"/>
      <c r="N44" s="32">
        <f t="shared" si="14"/>
        <v>0</v>
      </c>
      <c r="P44" s="374" t="s">
        <v>487</v>
      </c>
      <c r="Q44" s="55"/>
      <c r="R44" s="199"/>
      <c r="S44" s="55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  <row r="45" spans="1:44" x14ac:dyDescent="0.25">
      <c r="A45" s="330">
        <f t="shared" si="3"/>
        <v>949</v>
      </c>
      <c r="B45" s="45">
        <f t="shared" si="4"/>
        <v>949</v>
      </c>
      <c r="D45" s="136" t="s">
        <v>27</v>
      </c>
      <c r="F45" s="157">
        <v>1</v>
      </c>
      <c r="G45" s="134" t="s">
        <v>16</v>
      </c>
      <c r="H45" s="454"/>
      <c r="I45" s="158">
        <f t="shared" si="15"/>
        <v>0</v>
      </c>
      <c r="J45" s="163"/>
      <c r="K45" s="456"/>
      <c r="L45" s="158">
        <f t="shared" si="13"/>
        <v>0</v>
      </c>
      <c r="M45" s="163"/>
      <c r="N45" s="32">
        <f t="shared" si="14"/>
        <v>0</v>
      </c>
      <c r="P45" s="374" t="s">
        <v>487</v>
      </c>
      <c r="Q45" s="55"/>
      <c r="R45" s="199"/>
      <c r="S45" s="55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</row>
    <row r="46" spans="1:44" s="25" customFormat="1" x14ac:dyDescent="0.25">
      <c r="A46" s="330">
        <f t="shared" si="3"/>
        <v>950</v>
      </c>
      <c r="B46" s="45">
        <f t="shared" si="4"/>
        <v>950</v>
      </c>
      <c r="C46" s="125" t="s">
        <v>64</v>
      </c>
      <c r="D46" s="136" t="s">
        <v>11</v>
      </c>
      <c r="E46" s="136"/>
      <c r="F46" s="157">
        <v>1</v>
      </c>
      <c r="G46" s="136" t="s">
        <v>13</v>
      </c>
      <c r="H46" s="456"/>
      <c r="I46" s="158">
        <f t="shared" si="15"/>
        <v>0</v>
      </c>
      <c r="J46" s="163"/>
      <c r="K46" s="456"/>
      <c r="L46" s="158">
        <f t="shared" si="13"/>
        <v>0</v>
      </c>
      <c r="M46" s="163"/>
      <c r="N46" s="32">
        <f t="shared" si="14"/>
        <v>0</v>
      </c>
      <c r="O46" s="204"/>
      <c r="P46" s="374" t="s">
        <v>487</v>
      </c>
      <c r="Q46" s="55"/>
      <c r="R46" s="199"/>
      <c r="S46" s="55"/>
    </row>
    <row r="47" spans="1:44" s="25" customFormat="1" x14ac:dyDescent="0.25">
      <c r="A47" s="330">
        <f t="shared" si="3"/>
        <v>951</v>
      </c>
      <c r="B47" s="45">
        <f t="shared" si="4"/>
        <v>951</v>
      </c>
      <c r="C47" s="130"/>
      <c r="D47" s="136" t="s">
        <v>48</v>
      </c>
      <c r="E47" s="136"/>
      <c r="F47" s="136">
        <v>0.5</v>
      </c>
      <c r="G47" s="136" t="s">
        <v>24</v>
      </c>
      <c r="H47" s="456"/>
      <c r="I47" s="158">
        <f t="shared" si="15"/>
        <v>0</v>
      </c>
      <c r="J47" s="163"/>
      <c r="K47" s="456"/>
      <c r="L47" s="158">
        <f t="shared" si="13"/>
        <v>0</v>
      </c>
      <c r="M47" s="163"/>
      <c r="N47" s="32">
        <f t="shared" si="14"/>
        <v>0</v>
      </c>
      <c r="O47" s="204"/>
      <c r="P47" s="374" t="s">
        <v>487</v>
      </c>
      <c r="Q47" s="55"/>
      <c r="R47" s="199"/>
      <c r="S47" s="55"/>
    </row>
    <row r="48" spans="1:44" s="25" customFormat="1" x14ac:dyDescent="0.25">
      <c r="A48" s="330">
        <f t="shared" si="3"/>
        <v>952</v>
      </c>
      <c r="B48" s="45">
        <f t="shared" si="4"/>
        <v>952</v>
      </c>
      <c r="C48" s="130"/>
      <c r="D48" s="151" t="s">
        <v>25</v>
      </c>
      <c r="E48" s="170"/>
      <c r="F48" s="166">
        <v>3</v>
      </c>
      <c r="G48" s="173" t="s">
        <v>40</v>
      </c>
      <c r="H48" s="33"/>
      <c r="I48" s="158"/>
      <c r="J48" s="33"/>
      <c r="K48" s="163"/>
      <c r="L48" s="158">
        <f>SUM(L33:L47)</f>
        <v>0</v>
      </c>
      <c r="M48" s="34"/>
      <c r="N48" s="32">
        <f>L48/100*F48</f>
        <v>0</v>
      </c>
      <c r="O48" s="29"/>
      <c r="P48" s="374" t="s">
        <v>487</v>
      </c>
      <c r="Q48" s="28"/>
      <c r="R48" s="199"/>
      <c r="S48" s="12"/>
      <c r="T48" s="78"/>
      <c r="U48" s="78"/>
    </row>
    <row r="49" spans="1:44" s="25" customFormat="1" x14ac:dyDescent="0.25">
      <c r="A49" s="330">
        <f t="shared" si="3"/>
        <v>952</v>
      </c>
      <c r="B49" s="45" t="str">
        <f t="shared" si="4"/>
        <v/>
      </c>
      <c r="C49" s="189"/>
      <c r="D49" s="195" t="s">
        <v>3</v>
      </c>
      <c r="E49" s="190"/>
      <c r="F49" s="190"/>
      <c r="G49" s="190"/>
      <c r="H49" s="191"/>
      <c r="I49" s="192"/>
      <c r="J49" s="193"/>
      <c r="K49" s="191"/>
      <c r="L49" s="192"/>
      <c r="M49" s="193"/>
      <c r="N49" s="194"/>
      <c r="O49" s="206">
        <f>SUM(N32:N48)</f>
        <v>0</v>
      </c>
      <c r="P49" s="29"/>
      <c r="Q49" s="55"/>
      <c r="R49" s="199"/>
      <c r="S49" s="55"/>
    </row>
    <row r="50" spans="1:44" s="29" customFormat="1" x14ac:dyDescent="0.25">
      <c r="A50" s="330">
        <f t="shared" si="3"/>
        <v>952</v>
      </c>
      <c r="B50" s="45" t="str">
        <f t="shared" si="4"/>
        <v/>
      </c>
      <c r="C50" s="125"/>
      <c r="E50" s="134"/>
      <c r="F50" s="157"/>
      <c r="G50" s="32"/>
      <c r="H50" s="120"/>
      <c r="I50" s="158"/>
      <c r="J50" s="32"/>
      <c r="K50" s="119"/>
      <c r="L50" s="158"/>
      <c r="M50" s="32"/>
      <c r="N50" s="32"/>
      <c r="O50" s="204"/>
      <c r="Q50" s="55"/>
      <c r="R50" s="199"/>
      <c r="S50" s="55"/>
      <c r="AO50" s="28"/>
      <c r="AP50" s="28"/>
      <c r="AQ50" s="28"/>
      <c r="AR50" s="28"/>
    </row>
    <row r="51" spans="1:44" s="29" customFormat="1" ht="15.75" thickBot="1" x14ac:dyDescent="0.3">
      <c r="A51" s="330">
        <f t="shared" si="3"/>
        <v>952</v>
      </c>
      <c r="B51" s="45" t="str">
        <f t="shared" si="4"/>
        <v/>
      </c>
      <c r="C51" s="125"/>
      <c r="D51" s="137"/>
      <c r="E51" s="134"/>
      <c r="F51" s="157"/>
      <c r="G51" s="32"/>
      <c r="H51" s="120"/>
      <c r="I51" s="158"/>
      <c r="J51" s="32"/>
      <c r="K51" s="119"/>
      <c r="L51" s="158"/>
      <c r="M51" s="32"/>
      <c r="N51" s="32"/>
      <c r="O51" s="204"/>
      <c r="Q51" s="55"/>
      <c r="R51" s="199"/>
      <c r="S51" s="55"/>
      <c r="AO51" s="28"/>
      <c r="AP51" s="28"/>
      <c r="AQ51" s="28"/>
      <c r="AR51" s="28"/>
    </row>
    <row r="52" spans="1:44" s="25" customFormat="1" ht="15.75" thickBot="1" x14ac:dyDescent="0.3">
      <c r="A52" s="330">
        <f t="shared" si="3"/>
        <v>952</v>
      </c>
      <c r="B52" s="45" t="str">
        <f t="shared" si="4"/>
        <v/>
      </c>
      <c r="C52" s="196"/>
      <c r="D52" s="188" t="s">
        <v>342</v>
      </c>
      <c r="E52" s="139"/>
      <c r="F52" s="139"/>
      <c r="G52" s="139"/>
      <c r="H52" s="160"/>
      <c r="I52" s="198"/>
      <c r="J52" s="199"/>
      <c r="K52" s="160"/>
      <c r="L52" s="198"/>
      <c r="M52" s="199"/>
      <c r="N52" s="77"/>
      <c r="O52" s="204"/>
      <c r="P52" s="29"/>
      <c r="Q52" s="55"/>
      <c r="R52" s="199"/>
      <c r="S52" s="55"/>
    </row>
    <row r="53" spans="1:44" s="29" customFormat="1" x14ac:dyDescent="0.25">
      <c r="A53" s="330">
        <f t="shared" si="3"/>
        <v>953</v>
      </c>
      <c r="B53" s="45">
        <f t="shared" si="4"/>
        <v>953</v>
      </c>
      <c r="C53" s="125"/>
      <c r="D53" s="140" t="s">
        <v>121</v>
      </c>
      <c r="E53" s="134"/>
      <c r="F53" s="157">
        <v>3</v>
      </c>
      <c r="G53" s="32" t="s">
        <v>24</v>
      </c>
      <c r="H53" s="454"/>
      <c r="I53" s="158">
        <f>F53*H53</f>
        <v>0</v>
      </c>
      <c r="J53" s="32"/>
      <c r="K53" s="120"/>
      <c r="L53" s="158"/>
      <c r="M53" s="32"/>
      <c r="N53" s="32">
        <f>SUM(I53+L53)</f>
        <v>0</v>
      </c>
      <c r="O53" s="204"/>
      <c r="P53" s="374" t="s">
        <v>487</v>
      </c>
      <c r="Q53" s="55"/>
      <c r="R53" s="199"/>
      <c r="S53" s="55"/>
      <c r="AO53" s="28"/>
      <c r="AP53" s="28"/>
      <c r="AQ53" s="28"/>
      <c r="AR53" s="28"/>
    </row>
    <row r="54" spans="1:44" s="29" customFormat="1" x14ac:dyDescent="0.25">
      <c r="A54" s="330">
        <f t="shared" si="3"/>
        <v>954</v>
      </c>
      <c r="B54" s="45">
        <f t="shared" si="4"/>
        <v>954</v>
      </c>
      <c r="C54" s="125" t="s">
        <v>277</v>
      </c>
      <c r="D54" s="244" t="s">
        <v>348</v>
      </c>
      <c r="E54" s="134"/>
      <c r="F54" s="157">
        <v>1</v>
      </c>
      <c r="G54" s="32" t="s">
        <v>22</v>
      </c>
      <c r="H54" s="454"/>
      <c r="I54" s="158">
        <f t="shared" ref="I54:I55" si="16">F54*H54</f>
        <v>0</v>
      </c>
      <c r="J54" s="32"/>
      <c r="K54" s="454"/>
      <c r="L54" s="158">
        <f t="shared" ref="L54:L55" si="17">F54*K54</f>
        <v>0</v>
      </c>
      <c r="M54" s="32"/>
      <c r="N54" s="32">
        <f t="shared" ref="N54:N61" si="18">SUM(I54+L54)</f>
        <v>0</v>
      </c>
      <c r="O54" s="204"/>
      <c r="P54" s="374" t="s">
        <v>487</v>
      </c>
      <c r="Q54" s="55"/>
      <c r="R54" s="199"/>
      <c r="S54" s="55"/>
      <c r="AO54" s="28"/>
      <c r="AP54" s="28"/>
      <c r="AQ54" s="28"/>
      <c r="AR54" s="28"/>
    </row>
    <row r="55" spans="1:44" s="47" customFormat="1" ht="15" customHeight="1" x14ac:dyDescent="0.25">
      <c r="A55" s="330">
        <f t="shared" si="3"/>
        <v>955</v>
      </c>
      <c r="B55" s="45">
        <f t="shared" si="4"/>
        <v>955</v>
      </c>
      <c r="C55" s="200" t="s">
        <v>59</v>
      </c>
      <c r="D55" s="201" t="s">
        <v>278</v>
      </c>
      <c r="F55" s="25">
        <v>1</v>
      </c>
      <c r="G55" s="28" t="s">
        <v>13</v>
      </c>
      <c r="H55" s="455"/>
      <c r="I55" s="158">
        <f t="shared" si="16"/>
        <v>0</v>
      </c>
      <c r="J55" s="46"/>
      <c r="K55" s="459"/>
      <c r="L55" s="158">
        <f t="shared" si="17"/>
        <v>0</v>
      </c>
      <c r="M55" s="46"/>
      <c r="N55" s="41">
        <f t="shared" si="18"/>
        <v>0</v>
      </c>
      <c r="O55" s="205"/>
      <c r="P55" s="374" t="s">
        <v>487</v>
      </c>
      <c r="Q55" s="55"/>
      <c r="R55" s="199"/>
      <c r="S55" s="55"/>
      <c r="T55" s="117"/>
    </row>
    <row r="56" spans="1:44" s="47" customFormat="1" ht="15" customHeight="1" x14ac:dyDescent="0.25">
      <c r="A56" s="330">
        <f t="shared" si="3"/>
        <v>956</v>
      </c>
      <c r="B56" s="45">
        <f t="shared" si="4"/>
        <v>956</v>
      </c>
      <c r="C56" s="127" t="s">
        <v>273</v>
      </c>
      <c r="D56" s="143" t="s">
        <v>181</v>
      </c>
      <c r="E56" s="164"/>
      <c r="F56" s="157">
        <v>1</v>
      </c>
      <c r="G56" s="134" t="s">
        <v>13</v>
      </c>
      <c r="H56" s="456"/>
      <c r="I56" s="158">
        <f t="shared" ref="I56:I64" si="19">F56*H56</f>
        <v>0</v>
      </c>
      <c r="J56" s="163"/>
      <c r="K56" s="456"/>
      <c r="L56" s="158">
        <f t="shared" ref="L56:L69" si="20">F56*K56</f>
        <v>0</v>
      </c>
      <c r="M56" s="163"/>
      <c r="N56" s="32">
        <f t="shared" si="18"/>
        <v>0</v>
      </c>
      <c r="O56" s="204"/>
      <c r="P56" s="374" t="s">
        <v>487</v>
      </c>
      <c r="Q56" s="55"/>
      <c r="R56" s="199"/>
      <c r="S56" s="55"/>
    </row>
    <row r="57" spans="1:44" s="25" customFormat="1" x14ac:dyDescent="0.25">
      <c r="A57" s="330">
        <f t="shared" si="3"/>
        <v>957</v>
      </c>
      <c r="B57" s="45">
        <f t="shared" si="4"/>
        <v>957</v>
      </c>
      <c r="C57" s="127" t="s">
        <v>60</v>
      </c>
      <c r="D57" s="136" t="s">
        <v>106</v>
      </c>
      <c r="E57" s="136"/>
      <c r="F57" s="159">
        <v>2</v>
      </c>
      <c r="G57" s="136" t="s">
        <v>13</v>
      </c>
      <c r="H57" s="456"/>
      <c r="I57" s="158">
        <f t="shared" si="19"/>
        <v>0</v>
      </c>
      <c r="J57" s="163"/>
      <c r="K57" s="456"/>
      <c r="L57" s="158">
        <f t="shared" si="20"/>
        <v>0</v>
      </c>
      <c r="M57" s="163"/>
      <c r="N57" s="32">
        <f t="shared" si="18"/>
        <v>0</v>
      </c>
      <c r="O57" s="204"/>
      <c r="P57" s="374" t="s">
        <v>487</v>
      </c>
      <c r="Q57" s="55"/>
      <c r="R57" s="199"/>
      <c r="S57" s="55"/>
    </row>
    <row r="58" spans="1:44" s="47" customFormat="1" ht="15" customHeight="1" x14ac:dyDescent="0.25">
      <c r="A58" s="330">
        <f t="shared" si="3"/>
        <v>958</v>
      </c>
      <c r="B58" s="45">
        <f t="shared" si="4"/>
        <v>958</v>
      </c>
      <c r="C58" s="127" t="s">
        <v>61</v>
      </c>
      <c r="D58" s="143" t="s">
        <v>182</v>
      </c>
      <c r="E58" s="164"/>
      <c r="F58" s="157">
        <v>8</v>
      </c>
      <c r="G58" s="134" t="s">
        <v>13</v>
      </c>
      <c r="H58" s="456"/>
      <c r="I58" s="158">
        <f t="shared" si="19"/>
        <v>0</v>
      </c>
      <c r="J58" s="163"/>
      <c r="K58" s="456"/>
      <c r="L58" s="158">
        <f t="shared" si="20"/>
        <v>0</v>
      </c>
      <c r="M58" s="163"/>
      <c r="N58" s="32">
        <f t="shared" si="18"/>
        <v>0</v>
      </c>
      <c r="O58" s="204"/>
      <c r="P58" s="374" t="s">
        <v>487</v>
      </c>
      <c r="Q58" s="55"/>
      <c r="R58" s="199"/>
      <c r="S58" s="55"/>
    </row>
    <row r="59" spans="1:44" s="25" customFormat="1" x14ac:dyDescent="0.25">
      <c r="A59" s="330">
        <f t="shared" si="3"/>
        <v>959</v>
      </c>
      <c r="B59" s="45">
        <f t="shared" si="4"/>
        <v>959</v>
      </c>
      <c r="C59" s="127" t="s">
        <v>60</v>
      </c>
      <c r="D59" s="136" t="s">
        <v>45</v>
      </c>
      <c r="E59" s="136"/>
      <c r="F59" s="157">
        <v>1</v>
      </c>
      <c r="G59" s="136" t="s">
        <v>13</v>
      </c>
      <c r="H59" s="456"/>
      <c r="I59" s="158">
        <f t="shared" si="19"/>
        <v>0</v>
      </c>
      <c r="J59" s="163"/>
      <c r="K59" s="456"/>
      <c r="L59" s="158">
        <f t="shared" si="20"/>
        <v>0</v>
      </c>
      <c r="M59" s="163"/>
      <c r="N59" s="32">
        <f t="shared" si="18"/>
        <v>0</v>
      </c>
      <c r="O59" s="204"/>
      <c r="P59" s="374" t="s">
        <v>487</v>
      </c>
      <c r="Q59" s="55"/>
      <c r="R59" s="199"/>
      <c r="S59" s="55"/>
    </row>
    <row r="60" spans="1:44" s="47" customFormat="1" ht="15" customHeight="1" x14ac:dyDescent="0.25">
      <c r="A60" s="330">
        <f t="shared" si="3"/>
        <v>960</v>
      </c>
      <c r="B60" s="45">
        <f t="shared" si="4"/>
        <v>960</v>
      </c>
      <c r="C60" s="127" t="s">
        <v>58</v>
      </c>
      <c r="D60" s="143" t="s">
        <v>44</v>
      </c>
      <c r="E60" s="164"/>
      <c r="F60" s="157">
        <v>1</v>
      </c>
      <c r="G60" s="134" t="s">
        <v>13</v>
      </c>
      <c r="H60" s="456"/>
      <c r="I60" s="158">
        <f t="shared" si="19"/>
        <v>0</v>
      </c>
      <c r="J60" s="163"/>
      <c r="K60" s="456"/>
      <c r="L60" s="158">
        <f t="shared" si="20"/>
        <v>0</v>
      </c>
      <c r="M60" s="163"/>
      <c r="N60" s="32">
        <f t="shared" si="18"/>
        <v>0</v>
      </c>
      <c r="O60" s="204"/>
      <c r="P60" s="374" t="s">
        <v>487</v>
      </c>
      <c r="Q60" s="55"/>
      <c r="R60" s="199"/>
      <c r="S60" s="55"/>
    </row>
    <row r="61" spans="1:44" s="25" customFormat="1" x14ac:dyDescent="0.25">
      <c r="A61" s="330">
        <f t="shared" si="3"/>
        <v>961</v>
      </c>
      <c r="B61" s="45">
        <f t="shared" si="4"/>
        <v>961</v>
      </c>
      <c r="C61" s="127" t="s">
        <v>60</v>
      </c>
      <c r="D61" s="136" t="s">
        <v>46</v>
      </c>
      <c r="E61" s="136"/>
      <c r="F61" s="159">
        <v>36</v>
      </c>
      <c r="G61" s="136" t="s">
        <v>13</v>
      </c>
      <c r="H61" s="456"/>
      <c r="I61" s="158">
        <f t="shared" si="19"/>
        <v>0</v>
      </c>
      <c r="J61" s="163"/>
      <c r="K61" s="456"/>
      <c r="L61" s="158">
        <f t="shared" si="20"/>
        <v>0</v>
      </c>
      <c r="M61" s="163"/>
      <c r="N61" s="32">
        <f t="shared" si="18"/>
        <v>0</v>
      </c>
      <c r="O61" s="204"/>
      <c r="P61" s="374" t="s">
        <v>487</v>
      </c>
      <c r="Q61" s="55"/>
      <c r="R61" s="199"/>
      <c r="S61" s="55"/>
    </row>
    <row r="62" spans="1:44" s="25" customFormat="1" x14ac:dyDescent="0.25">
      <c r="A62" s="330">
        <f t="shared" si="3"/>
        <v>962</v>
      </c>
      <c r="B62" s="45">
        <f t="shared" si="4"/>
        <v>962</v>
      </c>
      <c r="C62" s="129" t="s">
        <v>59</v>
      </c>
      <c r="D62" s="136" t="s">
        <v>369</v>
      </c>
      <c r="E62" s="136"/>
      <c r="F62" s="157">
        <v>2</v>
      </c>
      <c r="G62" s="136" t="s">
        <v>13</v>
      </c>
      <c r="H62" s="456"/>
      <c r="I62" s="158">
        <f t="shared" si="19"/>
        <v>0</v>
      </c>
      <c r="J62" s="163"/>
      <c r="K62" s="456"/>
      <c r="L62" s="158">
        <f t="shared" si="20"/>
        <v>0</v>
      </c>
      <c r="M62" s="163"/>
      <c r="N62" s="32">
        <f>SUM(I62+L62)</f>
        <v>0</v>
      </c>
      <c r="O62" s="204"/>
      <c r="P62" s="374" t="s">
        <v>487</v>
      </c>
      <c r="Q62" s="55"/>
      <c r="R62" s="199"/>
      <c r="S62" s="55"/>
    </row>
    <row r="63" spans="1:44" s="25" customFormat="1" x14ac:dyDescent="0.25">
      <c r="A63" s="330">
        <f t="shared" si="3"/>
        <v>963</v>
      </c>
      <c r="B63" s="45">
        <f t="shared" si="4"/>
        <v>963</v>
      </c>
      <c r="C63" s="129" t="s">
        <v>59</v>
      </c>
      <c r="D63" s="136" t="s">
        <v>350</v>
      </c>
      <c r="E63" s="136"/>
      <c r="F63" s="157">
        <v>1</v>
      </c>
      <c r="G63" s="136" t="s">
        <v>13</v>
      </c>
      <c r="H63" s="456"/>
      <c r="I63" s="158">
        <f t="shared" si="19"/>
        <v>0</v>
      </c>
      <c r="J63" s="163"/>
      <c r="K63" s="456"/>
      <c r="L63" s="158">
        <f t="shared" si="20"/>
        <v>0</v>
      </c>
      <c r="M63" s="163"/>
      <c r="N63" s="32">
        <f>SUM(I63+L63)</f>
        <v>0</v>
      </c>
      <c r="O63" s="204"/>
      <c r="P63" s="374" t="s">
        <v>487</v>
      </c>
      <c r="Q63" s="55"/>
      <c r="R63" s="199"/>
      <c r="S63" s="55"/>
    </row>
    <row r="64" spans="1:44" s="25" customFormat="1" ht="14.25" customHeight="1" x14ac:dyDescent="0.25">
      <c r="A64" s="330">
        <f t="shared" si="3"/>
        <v>964</v>
      </c>
      <c r="B64" s="45">
        <f t="shared" si="4"/>
        <v>964</v>
      </c>
      <c r="C64" s="237" t="s">
        <v>354</v>
      </c>
      <c r="D64" s="136" t="s">
        <v>351</v>
      </c>
      <c r="E64" s="136"/>
      <c r="F64" s="159">
        <v>3</v>
      </c>
      <c r="G64" s="136" t="s">
        <v>13</v>
      </c>
      <c r="H64" s="456"/>
      <c r="I64" s="158">
        <f t="shared" si="19"/>
        <v>0</v>
      </c>
      <c r="J64" s="163"/>
      <c r="K64" s="456"/>
      <c r="L64" s="158">
        <f t="shared" si="20"/>
        <v>0</v>
      </c>
      <c r="M64" s="163"/>
      <c r="N64" s="32">
        <f t="shared" ref="N64:N69" si="21">SUM(I64+L64)</f>
        <v>0</v>
      </c>
      <c r="O64" s="204"/>
      <c r="P64" s="374" t="s">
        <v>487</v>
      </c>
      <c r="Q64" s="55"/>
      <c r="R64" s="199"/>
      <c r="S64" s="55"/>
    </row>
    <row r="65" spans="1:44" s="25" customFormat="1" x14ac:dyDescent="0.25">
      <c r="A65" s="330">
        <f t="shared" si="3"/>
        <v>965</v>
      </c>
      <c r="B65" s="45">
        <f t="shared" si="4"/>
        <v>965</v>
      </c>
      <c r="C65" s="237" t="s">
        <v>354</v>
      </c>
      <c r="D65" s="136" t="s">
        <v>234</v>
      </c>
      <c r="E65" s="136"/>
      <c r="F65" s="159">
        <v>4</v>
      </c>
      <c r="G65" s="136" t="s">
        <v>13</v>
      </c>
      <c r="H65" s="456"/>
      <c r="I65" s="158">
        <f>F65*H65</f>
        <v>0</v>
      </c>
      <c r="J65" s="163"/>
      <c r="K65" s="456"/>
      <c r="L65" s="158">
        <f t="shared" si="20"/>
        <v>0</v>
      </c>
      <c r="M65" s="163"/>
      <c r="N65" s="32">
        <f t="shared" si="21"/>
        <v>0</v>
      </c>
      <c r="O65" s="204"/>
      <c r="P65" s="374" t="s">
        <v>487</v>
      </c>
      <c r="Q65" s="55"/>
      <c r="R65" s="199"/>
      <c r="S65" s="55"/>
    </row>
    <row r="66" spans="1:44" x14ac:dyDescent="0.25">
      <c r="A66" s="330">
        <f t="shared" si="3"/>
        <v>966</v>
      </c>
      <c r="B66" s="45">
        <f t="shared" si="4"/>
        <v>966</v>
      </c>
      <c r="C66" s="124" t="s">
        <v>63</v>
      </c>
      <c r="D66" s="136" t="s">
        <v>356</v>
      </c>
      <c r="F66" s="159">
        <v>165</v>
      </c>
      <c r="G66" s="134" t="s">
        <v>13</v>
      </c>
      <c r="H66" s="456"/>
      <c r="I66" s="158">
        <f t="shared" ref="I66:I69" si="22">F66*H66</f>
        <v>0</v>
      </c>
      <c r="J66" s="163"/>
      <c r="K66" s="456"/>
      <c r="L66" s="158">
        <f t="shared" si="20"/>
        <v>0</v>
      </c>
      <c r="M66" s="163"/>
      <c r="N66" s="32">
        <f t="shared" si="21"/>
        <v>0</v>
      </c>
      <c r="P66" s="374" t="s">
        <v>487</v>
      </c>
      <c r="Q66" s="55"/>
      <c r="R66" s="199"/>
      <c r="S66" s="55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</row>
    <row r="67" spans="1:44" x14ac:dyDescent="0.25">
      <c r="A67" s="330">
        <f t="shared" si="3"/>
        <v>967</v>
      </c>
      <c r="B67" s="45">
        <f t="shared" si="4"/>
        <v>967</v>
      </c>
      <c r="D67" s="136" t="s">
        <v>27</v>
      </c>
      <c r="F67" s="157">
        <v>1</v>
      </c>
      <c r="G67" s="134" t="s">
        <v>16</v>
      </c>
      <c r="H67" s="454"/>
      <c r="I67" s="158">
        <f t="shared" si="22"/>
        <v>0</v>
      </c>
      <c r="J67" s="163"/>
      <c r="K67" s="456"/>
      <c r="L67" s="158">
        <f t="shared" si="20"/>
        <v>0</v>
      </c>
      <c r="M67" s="163"/>
      <c r="N67" s="32">
        <f t="shared" si="21"/>
        <v>0</v>
      </c>
      <c r="P67" s="374" t="s">
        <v>487</v>
      </c>
      <c r="Q67" s="55"/>
      <c r="R67" s="199"/>
      <c r="S67" s="55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</row>
    <row r="68" spans="1:44" s="25" customFormat="1" x14ac:dyDescent="0.25">
      <c r="A68" s="330">
        <f t="shared" si="3"/>
        <v>968</v>
      </c>
      <c r="B68" s="45">
        <f t="shared" si="4"/>
        <v>968</v>
      </c>
      <c r="C68" s="125" t="s">
        <v>64</v>
      </c>
      <c r="D68" s="136" t="s">
        <v>11</v>
      </c>
      <c r="E68" s="136"/>
      <c r="F68" s="157">
        <v>1</v>
      </c>
      <c r="G68" s="136" t="s">
        <v>13</v>
      </c>
      <c r="H68" s="456"/>
      <c r="I68" s="158">
        <f t="shared" si="22"/>
        <v>0</v>
      </c>
      <c r="J68" s="163"/>
      <c r="K68" s="456"/>
      <c r="L68" s="158">
        <f t="shared" si="20"/>
        <v>0</v>
      </c>
      <c r="M68" s="163"/>
      <c r="N68" s="32">
        <f t="shared" si="21"/>
        <v>0</v>
      </c>
      <c r="O68" s="204"/>
      <c r="P68" s="374" t="s">
        <v>487</v>
      </c>
      <c r="Q68" s="55"/>
      <c r="R68" s="199"/>
      <c r="S68" s="55"/>
    </row>
    <row r="69" spans="1:44" s="25" customFormat="1" x14ac:dyDescent="0.25">
      <c r="A69" s="330">
        <f t="shared" si="3"/>
        <v>969</v>
      </c>
      <c r="B69" s="45">
        <f t="shared" si="4"/>
        <v>969</v>
      </c>
      <c r="C69" s="130"/>
      <c r="D69" s="136" t="s">
        <v>48</v>
      </c>
      <c r="E69" s="136"/>
      <c r="F69" s="136">
        <v>0.5</v>
      </c>
      <c r="G69" s="136" t="s">
        <v>24</v>
      </c>
      <c r="H69" s="456"/>
      <c r="I69" s="158">
        <f t="shared" si="22"/>
        <v>0</v>
      </c>
      <c r="J69" s="163"/>
      <c r="K69" s="456"/>
      <c r="L69" s="158">
        <f t="shared" si="20"/>
        <v>0</v>
      </c>
      <c r="M69" s="163"/>
      <c r="N69" s="32">
        <f t="shared" si="21"/>
        <v>0</v>
      </c>
      <c r="O69" s="204"/>
      <c r="P69" s="374" t="s">
        <v>487</v>
      </c>
      <c r="Q69" s="55"/>
      <c r="R69" s="199"/>
      <c r="S69" s="55"/>
    </row>
    <row r="70" spans="1:44" s="25" customFormat="1" x14ac:dyDescent="0.25">
      <c r="A70" s="330">
        <f t="shared" si="3"/>
        <v>970</v>
      </c>
      <c r="B70" s="45">
        <f t="shared" si="4"/>
        <v>970</v>
      </c>
      <c r="C70" s="130"/>
      <c r="D70" s="151" t="s">
        <v>25</v>
      </c>
      <c r="E70" s="170"/>
      <c r="F70" s="166">
        <v>3</v>
      </c>
      <c r="G70" s="173" t="s">
        <v>40</v>
      </c>
      <c r="H70" s="33"/>
      <c r="I70" s="158"/>
      <c r="J70" s="33"/>
      <c r="K70" s="163"/>
      <c r="L70" s="158">
        <f>SUM(L54:L69)</f>
        <v>0</v>
      </c>
      <c r="M70" s="34"/>
      <c r="N70" s="32">
        <f>L70/100*F70</f>
        <v>0</v>
      </c>
      <c r="O70" s="29"/>
      <c r="P70" s="374" t="s">
        <v>487</v>
      </c>
      <c r="Q70" s="28"/>
      <c r="R70" s="199"/>
      <c r="S70" s="12"/>
      <c r="T70" s="78"/>
      <c r="U70" s="78"/>
    </row>
    <row r="71" spans="1:44" s="25" customFormat="1" x14ac:dyDescent="0.25">
      <c r="A71" s="330">
        <f t="shared" si="3"/>
        <v>970</v>
      </c>
      <c r="B71" s="45" t="str">
        <f t="shared" si="4"/>
        <v/>
      </c>
      <c r="C71" s="189"/>
      <c r="D71" s="195" t="s">
        <v>3</v>
      </c>
      <c r="E71" s="190"/>
      <c r="F71" s="190"/>
      <c r="G71" s="190"/>
      <c r="H71" s="191"/>
      <c r="I71" s="192"/>
      <c r="J71" s="193"/>
      <c r="K71" s="191"/>
      <c r="L71" s="192"/>
      <c r="M71" s="193"/>
      <c r="N71" s="194"/>
      <c r="O71" s="206">
        <f>SUM(N53:N70)</f>
        <v>0</v>
      </c>
      <c r="P71" s="29"/>
      <c r="Q71" s="55"/>
      <c r="R71" s="199"/>
      <c r="S71" s="55"/>
    </row>
    <row r="72" spans="1:44" s="25" customFormat="1" x14ac:dyDescent="0.25">
      <c r="A72" s="330">
        <f t="shared" si="3"/>
        <v>970</v>
      </c>
      <c r="B72" s="45" t="str">
        <f t="shared" si="4"/>
        <v/>
      </c>
      <c r="C72" s="196"/>
      <c r="D72" s="137"/>
      <c r="E72" s="139"/>
      <c r="F72" s="139"/>
      <c r="G72" s="139"/>
      <c r="H72" s="160"/>
      <c r="I72" s="198"/>
      <c r="J72" s="199"/>
      <c r="K72" s="160"/>
      <c r="L72" s="198"/>
      <c r="M72" s="199"/>
      <c r="N72" s="77"/>
      <c r="O72" s="204"/>
      <c r="P72" s="29"/>
      <c r="Q72" s="55"/>
      <c r="R72" s="199"/>
      <c r="S72" s="55"/>
    </row>
    <row r="73" spans="1:44" s="25" customFormat="1" ht="15.75" thickBot="1" x14ac:dyDescent="0.3">
      <c r="A73" s="330">
        <f t="shared" si="3"/>
        <v>970</v>
      </c>
      <c r="B73" s="45" t="str">
        <f t="shared" si="4"/>
        <v/>
      </c>
      <c r="C73" s="196"/>
      <c r="D73" s="197"/>
      <c r="E73" s="139"/>
      <c r="F73" s="139"/>
      <c r="G73" s="139"/>
      <c r="H73" s="160"/>
      <c r="I73" s="198"/>
      <c r="J73" s="199"/>
      <c r="K73" s="160"/>
      <c r="L73" s="198"/>
      <c r="M73" s="199"/>
      <c r="N73" s="77"/>
      <c r="O73" s="204"/>
      <c r="P73" s="29"/>
      <c r="Q73" s="55"/>
      <c r="R73" s="199"/>
      <c r="S73" s="55"/>
    </row>
    <row r="74" spans="1:44" s="29" customFormat="1" ht="15.75" thickBot="1" x14ac:dyDescent="0.3">
      <c r="A74" s="330">
        <f t="shared" si="3"/>
        <v>970</v>
      </c>
      <c r="B74" s="45" t="str">
        <f t="shared" si="4"/>
        <v/>
      </c>
      <c r="C74" s="125"/>
      <c r="D74" s="188" t="s">
        <v>221</v>
      </c>
      <c r="E74" s="134"/>
      <c r="F74" s="157"/>
      <c r="G74" s="32"/>
      <c r="H74" s="120"/>
      <c r="I74" s="158"/>
      <c r="J74" s="32"/>
      <c r="K74" s="119"/>
      <c r="L74" s="158"/>
      <c r="M74" s="32"/>
      <c r="N74" s="32"/>
      <c r="O74" s="204"/>
      <c r="Q74" s="55"/>
      <c r="R74" s="199"/>
      <c r="S74" s="55"/>
      <c r="AO74" s="28"/>
      <c r="AP74" s="28"/>
      <c r="AQ74" s="28"/>
      <c r="AR74" s="28"/>
    </row>
    <row r="75" spans="1:44" s="29" customFormat="1" x14ac:dyDescent="0.25">
      <c r="A75" s="330">
        <f t="shared" si="3"/>
        <v>971</v>
      </c>
      <c r="B75" s="45">
        <f t="shared" si="4"/>
        <v>971</v>
      </c>
      <c r="C75" s="125"/>
      <c r="D75" s="140" t="s">
        <v>121</v>
      </c>
      <c r="E75" s="134"/>
      <c r="F75" s="157">
        <v>2</v>
      </c>
      <c r="G75" s="32" t="s">
        <v>24</v>
      </c>
      <c r="H75" s="454"/>
      <c r="I75" s="158">
        <f>F75*H75</f>
        <v>0</v>
      </c>
      <c r="J75" s="32"/>
      <c r="K75" s="120"/>
      <c r="L75" s="158"/>
      <c r="M75" s="32"/>
      <c r="N75" s="32">
        <f>SUM(I75+L75)</f>
        <v>0</v>
      </c>
      <c r="O75" s="204"/>
      <c r="P75" s="374" t="s">
        <v>487</v>
      </c>
      <c r="Q75" s="55"/>
      <c r="R75" s="199"/>
      <c r="S75" s="55"/>
      <c r="AO75" s="28"/>
      <c r="AP75" s="28"/>
      <c r="AQ75" s="28"/>
      <c r="AR75" s="28"/>
    </row>
    <row r="76" spans="1:44" s="29" customFormat="1" x14ac:dyDescent="0.25">
      <c r="A76" s="330">
        <f t="shared" ref="A76:A139" si="23">IF(ISNUMBER($F76),$A75+1,$A75+0)</f>
        <v>972</v>
      </c>
      <c r="B76" s="45">
        <f t="shared" ref="B76:B139" si="24">IF((A76-A75)=0,"",A76)</f>
        <v>972</v>
      </c>
      <c r="C76" s="125" t="s">
        <v>277</v>
      </c>
      <c r="D76" s="142" t="s">
        <v>179</v>
      </c>
      <c r="E76" s="134"/>
      <c r="F76" s="157">
        <v>1</v>
      </c>
      <c r="G76" s="32" t="s">
        <v>22</v>
      </c>
      <c r="H76" s="454"/>
      <c r="I76" s="158">
        <f t="shared" ref="I76:I77" si="25">F76*H76</f>
        <v>0</v>
      </c>
      <c r="J76" s="32"/>
      <c r="K76" s="454"/>
      <c r="L76" s="158">
        <f t="shared" ref="L76:L77" si="26">F76*K76</f>
        <v>0</v>
      </c>
      <c r="M76" s="32"/>
      <c r="N76" s="32">
        <f t="shared" ref="N76:N86" si="27">SUM(I76+L76)</f>
        <v>0</v>
      </c>
      <c r="O76" s="204"/>
      <c r="P76" s="374" t="s">
        <v>487</v>
      </c>
      <c r="Q76" s="55"/>
      <c r="R76" s="199"/>
      <c r="S76" s="55"/>
      <c r="AO76" s="28"/>
      <c r="AP76" s="28"/>
      <c r="AQ76" s="28"/>
      <c r="AR76" s="28"/>
    </row>
    <row r="77" spans="1:44" s="47" customFormat="1" ht="15" customHeight="1" x14ac:dyDescent="0.25">
      <c r="A77" s="330">
        <f t="shared" si="23"/>
        <v>973</v>
      </c>
      <c r="B77" s="45">
        <f t="shared" si="24"/>
        <v>973</v>
      </c>
      <c r="C77" s="200" t="s">
        <v>306</v>
      </c>
      <c r="D77" s="201" t="s">
        <v>285</v>
      </c>
      <c r="F77" s="25">
        <v>1</v>
      </c>
      <c r="G77" s="28" t="s">
        <v>13</v>
      </c>
      <c r="H77" s="455"/>
      <c r="I77" s="158">
        <f t="shared" si="25"/>
        <v>0</v>
      </c>
      <c r="J77" s="46"/>
      <c r="K77" s="457"/>
      <c r="L77" s="158">
        <f t="shared" si="26"/>
        <v>0</v>
      </c>
      <c r="M77" s="46"/>
      <c r="N77" s="41">
        <f t="shared" si="27"/>
        <v>0</v>
      </c>
      <c r="O77" s="205"/>
      <c r="P77" s="374" t="s">
        <v>487</v>
      </c>
      <c r="Q77" s="55"/>
      <c r="R77" s="199"/>
      <c r="S77" s="55"/>
      <c r="T77" s="117"/>
    </row>
    <row r="78" spans="1:44" s="47" customFormat="1" ht="15" customHeight="1" x14ac:dyDescent="0.25">
      <c r="A78" s="330">
        <f t="shared" si="23"/>
        <v>974</v>
      </c>
      <c r="B78" s="45">
        <f t="shared" si="24"/>
        <v>974</v>
      </c>
      <c r="C78" s="127" t="s">
        <v>273</v>
      </c>
      <c r="D78" s="143" t="s">
        <v>181</v>
      </c>
      <c r="E78" s="164"/>
      <c r="F78" s="157">
        <v>1</v>
      </c>
      <c r="G78" s="134" t="s">
        <v>13</v>
      </c>
      <c r="H78" s="456"/>
      <c r="I78" s="158">
        <f t="shared" ref="I78:I86" si="28">F78*H78</f>
        <v>0</v>
      </c>
      <c r="J78" s="163"/>
      <c r="K78" s="456"/>
      <c r="L78" s="158">
        <f t="shared" ref="L78:L86" si="29">F78*K78</f>
        <v>0</v>
      </c>
      <c r="M78" s="163"/>
      <c r="N78" s="32">
        <f t="shared" si="27"/>
        <v>0</v>
      </c>
      <c r="O78" s="204"/>
      <c r="P78" s="374" t="s">
        <v>487</v>
      </c>
      <c r="Q78" s="55"/>
      <c r="R78" s="199"/>
      <c r="S78" s="55"/>
    </row>
    <row r="79" spans="1:44" s="47" customFormat="1" ht="15" customHeight="1" x14ac:dyDescent="0.25">
      <c r="A79" s="330">
        <f t="shared" si="23"/>
        <v>975</v>
      </c>
      <c r="B79" s="45">
        <f t="shared" si="24"/>
        <v>975</v>
      </c>
      <c r="C79" s="127" t="s">
        <v>61</v>
      </c>
      <c r="D79" s="143" t="s">
        <v>182</v>
      </c>
      <c r="E79" s="164"/>
      <c r="F79" s="157">
        <v>4</v>
      </c>
      <c r="G79" s="134" t="s">
        <v>13</v>
      </c>
      <c r="H79" s="456"/>
      <c r="I79" s="158">
        <f t="shared" si="28"/>
        <v>0</v>
      </c>
      <c r="J79" s="163"/>
      <c r="K79" s="456"/>
      <c r="L79" s="158">
        <f t="shared" si="29"/>
        <v>0</v>
      </c>
      <c r="M79" s="163"/>
      <c r="N79" s="32">
        <f t="shared" si="27"/>
        <v>0</v>
      </c>
      <c r="O79" s="204"/>
      <c r="P79" s="374" t="s">
        <v>487</v>
      </c>
      <c r="Q79" s="55"/>
      <c r="R79" s="199"/>
      <c r="S79" s="55"/>
    </row>
    <row r="80" spans="1:44" s="25" customFormat="1" x14ac:dyDescent="0.25">
      <c r="A80" s="330">
        <f t="shared" si="23"/>
        <v>976</v>
      </c>
      <c r="B80" s="45">
        <f t="shared" si="24"/>
        <v>976</v>
      </c>
      <c r="C80" s="127" t="s">
        <v>60</v>
      </c>
      <c r="D80" s="136" t="s">
        <v>45</v>
      </c>
      <c r="E80" s="136"/>
      <c r="F80" s="157">
        <v>1</v>
      </c>
      <c r="G80" s="136" t="s">
        <v>13</v>
      </c>
      <c r="H80" s="456"/>
      <c r="I80" s="158">
        <f t="shared" si="28"/>
        <v>0</v>
      </c>
      <c r="J80" s="163"/>
      <c r="K80" s="456"/>
      <c r="L80" s="158">
        <f t="shared" si="29"/>
        <v>0</v>
      </c>
      <c r="M80" s="163"/>
      <c r="N80" s="32">
        <f t="shared" si="27"/>
        <v>0</v>
      </c>
      <c r="O80" s="204"/>
      <c r="P80" s="374" t="s">
        <v>487</v>
      </c>
      <c r="Q80" s="55"/>
      <c r="R80" s="199"/>
      <c r="S80" s="55"/>
    </row>
    <row r="81" spans="1:44" s="47" customFormat="1" ht="15" customHeight="1" x14ac:dyDescent="0.25">
      <c r="A81" s="330">
        <f t="shared" si="23"/>
        <v>977</v>
      </c>
      <c r="B81" s="45">
        <f t="shared" si="24"/>
        <v>977</v>
      </c>
      <c r="C81" s="127" t="s">
        <v>58</v>
      </c>
      <c r="D81" s="143" t="s">
        <v>44</v>
      </c>
      <c r="E81" s="164"/>
      <c r="F81" s="157">
        <v>1</v>
      </c>
      <c r="G81" s="134" t="s">
        <v>13</v>
      </c>
      <c r="H81" s="456"/>
      <c r="I81" s="158">
        <f t="shared" si="28"/>
        <v>0</v>
      </c>
      <c r="J81" s="163"/>
      <c r="K81" s="456"/>
      <c r="L81" s="158">
        <f t="shared" si="29"/>
        <v>0</v>
      </c>
      <c r="M81" s="163"/>
      <c r="N81" s="32">
        <f t="shared" si="27"/>
        <v>0</v>
      </c>
      <c r="O81" s="204"/>
      <c r="P81" s="374" t="s">
        <v>487</v>
      </c>
      <c r="Q81" s="55"/>
      <c r="R81" s="199"/>
      <c r="S81" s="55"/>
    </row>
    <row r="82" spans="1:44" s="25" customFormat="1" x14ac:dyDescent="0.25">
      <c r="A82" s="330">
        <f t="shared" si="23"/>
        <v>978</v>
      </c>
      <c r="B82" s="45">
        <f t="shared" si="24"/>
        <v>978</v>
      </c>
      <c r="C82" s="127" t="s">
        <v>60</v>
      </c>
      <c r="D82" s="136" t="s">
        <v>46</v>
      </c>
      <c r="E82" s="136"/>
      <c r="F82" s="159">
        <v>6</v>
      </c>
      <c r="G82" s="136" t="s">
        <v>13</v>
      </c>
      <c r="H82" s="456"/>
      <c r="I82" s="158">
        <f t="shared" si="28"/>
        <v>0</v>
      </c>
      <c r="J82" s="163"/>
      <c r="K82" s="456"/>
      <c r="L82" s="158">
        <f t="shared" si="29"/>
        <v>0</v>
      </c>
      <c r="M82" s="163"/>
      <c r="N82" s="32">
        <f t="shared" si="27"/>
        <v>0</v>
      </c>
      <c r="O82" s="204"/>
      <c r="P82" s="374" t="s">
        <v>487</v>
      </c>
      <c r="Q82" s="55"/>
      <c r="R82" s="199"/>
      <c r="S82" s="55"/>
    </row>
    <row r="83" spans="1:44" x14ac:dyDescent="0.25">
      <c r="A83" s="330">
        <f t="shared" si="23"/>
        <v>979</v>
      </c>
      <c r="B83" s="45">
        <f t="shared" si="24"/>
        <v>979</v>
      </c>
      <c r="C83" s="124" t="s">
        <v>63</v>
      </c>
      <c r="D83" s="136" t="s">
        <v>47</v>
      </c>
      <c r="F83" s="159">
        <v>38</v>
      </c>
      <c r="G83" s="134" t="s">
        <v>13</v>
      </c>
      <c r="H83" s="456"/>
      <c r="I83" s="158">
        <f t="shared" si="28"/>
        <v>0</v>
      </c>
      <c r="J83" s="163"/>
      <c r="K83" s="456"/>
      <c r="L83" s="158">
        <f t="shared" si="29"/>
        <v>0</v>
      </c>
      <c r="M83" s="163"/>
      <c r="N83" s="32">
        <f t="shared" si="27"/>
        <v>0</v>
      </c>
      <c r="P83" s="374" t="s">
        <v>487</v>
      </c>
      <c r="Q83" s="55"/>
      <c r="R83" s="199"/>
      <c r="S83" s="55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</row>
    <row r="84" spans="1:44" x14ac:dyDescent="0.25">
      <c r="A84" s="330">
        <f t="shared" si="23"/>
        <v>980</v>
      </c>
      <c r="B84" s="45">
        <f t="shared" si="24"/>
        <v>980</v>
      </c>
      <c r="D84" s="136" t="s">
        <v>27</v>
      </c>
      <c r="F84" s="157">
        <v>0.5</v>
      </c>
      <c r="G84" s="134" t="s">
        <v>16</v>
      </c>
      <c r="H84" s="454"/>
      <c r="I84" s="158">
        <f t="shared" si="28"/>
        <v>0</v>
      </c>
      <c r="J84" s="163"/>
      <c r="K84" s="456"/>
      <c r="L84" s="158">
        <f t="shared" si="29"/>
        <v>0</v>
      </c>
      <c r="M84" s="163"/>
      <c r="N84" s="32">
        <f t="shared" si="27"/>
        <v>0</v>
      </c>
      <c r="P84" s="374" t="s">
        <v>487</v>
      </c>
      <c r="Q84" s="55"/>
      <c r="R84" s="199"/>
      <c r="S84" s="55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</row>
    <row r="85" spans="1:44" s="25" customFormat="1" x14ac:dyDescent="0.25">
      <c r="A85" s="330">
        <f t="shared" si="23"/>
        <v>981</v>
      </c>
      <c r="B85" s="45">
        <f t="shared" si="24"/>
        <v>981</v>
      </c>
      <c r="C85" s="125" t="s">
        <v>64</v>
      </c>
      <c r="D85" s="136" t="s">
        <v>11</v>
      </c>
      <c r="E85" s="136"/>
      <c r="F85" s="157">
        <v>1</v>
      </c>
      <c r="G85" s="136" t="s">
        <v>13</v>
      </c>
      <c r="H85" s="456"/>
      <c r="I85" s="158">
        <f t="shared" si="28"/>
        <v>0</v>
      </c>
      <c r="J85" s="163"/>
      <c r="K85" s="456"/>
      <c r="L85" s="158">
        <f t="shared" si="29"/>
        <v>0</v>
      </c>
      <c r="M85" s="163"/>
      <c r="N85" s="32">
        <f t="shared" si="27"/>
        <v>0</v>
      </c>
      <c r="O85" s="204"/>
      <c r="P85" s="374" t="s">
        <v>487</v>
      </c>
      <c r="Q85" s="55"/>
      <c r="R85" s="199"/>
      <c r="S85" s="55"/>
    </row>
    <row r="86" spans="1:44" s="25" customFormat="1" x14ac:dyDescent="0.25">
      <c r="A86" s="330">
        <f t="shared" si="23"/>
        <v>982</v>
      </c>
      <c r="B86" s="45">
        <f t="shared" si="24"/>
        <v>982</v>
      </c>
      <c r="C86" s="130"/>
      <c r="D86" s="136" t="s">
        <v>48</v>
      </c>
      <c r="E86" s="136"/>
      <c r="F86" s="136">
        <v>0.5</v>
      </c>
      <c r="G86" s="136" t="s">
        <v>24</v>
      </c>
      <c r="H86" s="456"/>
      <c r="I86" s="158">
        <f t="shared" si="28"/>
        <v>0</v>
      </c>
      <c r="J86" s="163"/>
      <c r="K86" s="456"/>
      <c r="L86" s="158">
        <f t="shared" si="29"/>
        <v>0</v>
      </c>
      <c r="M86" s="163"/>
      <c r="N86" s="32">
        <f t="shared" si="27"/>
        <v>0</v>
      </c>
      <c r="O86" s="204"/>
      <c r="P86" s="374" t="s">
        <v>487</v>
      </c>
      <c r="Q86" s="55"/>
      <c r="R86" s="199"/>
      <c r="S86" s="55"/>
    </row>
    <row r="87" spans="1:44" s="25" customFormat="1" x14ac:dyDescent="0.25">
      <c r="A87" s="330">
        <f t="shared" si="23"/>
        <v>983</v>
      </c>
      <c r="B87" s="45">
        <f t="shared" si="24"/>
        <v>983</v>
      </c>
      <c r="C87" s="130"/>
      <c r="D87" s="151" t="s">
        <v>25</v>
      </c>
      <c r="E87" s="170"/>
      <c r="F87" s="166">
        <v>3</v>
      </c>
      <c r="G87" s="173" t="s">
        <v>40</v>
      </c>
      <c r="H87" s="33"/>
      <c r="I87" s="158"/>
      <c r="J87" s="33"/>
      <c r="K87" s="163"/>
      <c r="L87" s="158">
        <f>SUM(L74:L86)</f>
        <v>0</v>
      </c>
      <c r="M87" s="34"/>
      <c r="N87" s="32">
        <f>L87/100*F87</f>
        <v>0</v>
      </c>
      <c r="O87" s="29"/>
      <c r="P87" s="374" t="s">
        <v>487</v>
      </c>
      <c r="Q87" s="28"/>
      <c r="R87" s="199"/>
      <c r="S87" s="12"/>
      <c r="T87" s="78"/>
      <c r="U87" s="78"/>
    </row>
    <row r="88" spans="1:44" s="25" customFormat="1" x14ac:dyDescent="0.25">
      <c r="A88" s="330">
        <f t="shared" si="23"/>
        <v>983</v>
      </c>
      <c r="B88" s="45" t="str">
        <f t="shared" si="24"/>
        <v/>
      </c>
      <c r="C88" s="189"/>
      <c r="D88" s="195" t="s">
        <v>3</v>
      </c>
      <c r="E88" s="190"/>
      <c r="F88" s="190"/>
      <c r="G88" s="190"/>
      <c r="H88" s="191"/>
      <c r="I88" s="192"/>
      <c r="J88" s="193"/>
      <c r="K88" s="191"/>
      <c r="L88" s="192"/>
      <c r="M88" s="193"/>
      <c r="N88" s="194"/>
      <c r="O88" s="206">
        <f>SUM(N75:N87)</f>
        <v>0</v>
      </c>
      <c r="P88" s="29"/>
      <c r="Q88" s="55"/>
      <c r="R88" s="199"/>
      <c r="S88" s="55"/>
    </row>
    <row r="89" spans="1:44" s="25" customFormat="1" x14ac:dyDescent="0.25">
      <c r="A89" s="330">
        <f t="shared" si="23"/>
        <v>983</v>
      </c>
      <c r="B89" s="45" t="str">
        <f t="shared" si="24"/>
        <v/>
      </c>
      <c r="C89" s="196"/>
      <c r="D89" s="197"/>
      <c r="E89" s="139"/>
      <c r="F89" s="139"/>
      <c r="G89" s="139"/>
      <c r="H89" s="160"/>
      <c r="I89" s="198"/>
      <c r="J89" s="199"/>
      <c r="K89" s="160"/>
      <c r="L89" s="198"/>
      <c r="M89" s="199"/>
      <c r="N89" s="77"/>
      <c r="O89" s="204"/>
      <c r="P89" s="29"/>
      <c r="Q89" s="55"/>
      <c r="R89" s="199"/>
      <c r="S89" s="55"/>
    </row>
    <row r="90" spans="1:44" s="25" customFormat="1" ht="15.75" thickBot="1" x14ac:dyDescent="0.3">
      <c r="A90" s="330">
        <f t="shared" si="23"/>
        <v>983</v>
      </c>
      <c r="B90" s="45" t="str">
        <f t="shared" si="24"/>
        <v/>
      </c>
      <c r="C90" s="196"/>
      <c r="D90" s="197"/>
      <c r="E90" s="139"/>
      <c r="F90" s="139"/>
      <c r="G90" s="139"/>
      <c r="H90" s="160"/>
      <c r="I90" s="198"/>
      <c r="J90" s="199"/>
      <c r="K90" s="160"/>
      <c r="L90" s="198"/>
      <c r="M90" s="199"/>
      <c r="N90" s="77"/>
      <c r="O90" s="204"/>
      <c r="P90" s="29"/>
      <c r="Q90" s="55"/>
      <c r="R90" s="199"/>
      <c r="S90" s="55"/>
    </row>
    <row r="91" spans="1:44" s="29" customFormat="1" ht="15.75" thickBot="1" x14ac:dyDescent="0.3">
      <c r="A91" s="330">
        <f t="shared" si="23"/>
        <v>983</v>
      </c>
      <c r="B91" s="45" t="str">
        <f t="shared" si="24"/>
        <v/>
      </c>
      <c r="C91" s="125"/>
      <c r="D91" s="188" t="s">
        <v>222</v>
      </c>
      <c r="E91" s="134"/>
      <c r="F91" s="157"/>
      <c r="G91" s="32"/>
      <c r="H91" s="120"/>
      <c r="I91" s="158"/>
      <c r="J91" s="32"/>
      <c r="K91" s="119"/>
      <c r="L91" s="158"/>
      <c r="M91" s="32"/>
      <c r="N91" s="32"/>
      <c r="O91" s="204"/>
      <c r="Q91" s="55"/>
      <c r="R91" s="199"/>
      <c r="S91" s="55"/>
      <c r="AO91" s="28"/>
      <c r="AP91" s="28"/>
      <c r="AQ91" s="28"/>
      <c r="AR91" s="28"/>
    </row>
    <row r="92" spans="1:44" s="29" customFormat="1" x14ac:dyDescent="0.25">
      <c r="A92" s="330">
        <f t="shared" si="23"/>
        <v>984</v>
      </c>
      <c r="B92" s="45">
        <f t="shared" si="24"/>
        <v>984</v>
      </c>
      <c r="C92" s="125"/>
      <c r="D92" s="140" t="s">
        <v>121</v>
      </c>
      <c r="E92" s="134"/>
      <c r="F92" s="157">
        <v>2</v>
      </c>
      <c r="G92" s="32" t="s">
        <v>24</v>
      </c>
      <c r="H92" s="454"/>
      <c r="I92" s="158">
        <f>F92*H92</f>
        <v>0</v>
      </c>
      <c r="J92" s="32"/>
      <c r="K92" s="120"/>
      <c r="L92" s="158"/>
      <c r="M92" s="32"/>
      <c r="N92" s="32">
        <f>SUM(I92+L92)</f>
        <v>0</v>
      </c>
      <c r="O92" s="204"/>
      <c r="P92" s="374" t="s">
        <v>487</v>
      </c>
      <c r="Q92" s="55"/>
      <c r="R92" s="199"/>
      <c r="S92" s="55"/>
      <c r="AO92" s="28"/>
      <c r="AP92" s="28"/>
      <c r="AQ92" s="28"/>
      <c r="AR92" s="28"/>
    </row>
    <row r="93" spans="1:44" s="29" customFormat="1" x14ac:dyDescent="0.25">
      <c r="A93" s="330">
        <f t="shared" si="23"/>
        <v>985</v>
      </c>
      <c r="B93" s="45">
        <f t="shared" si="24"/>
        <v>985</v>
      </c>
      <c r="C93" s="125" t="s">
        <v>277</v>
      </c>
      <c r="D93" s="142" t="s">
        <v>179</v>
      </c>
      <c r="E93" s="134"/>
      <c r="F93" s="157">
        <v>1</v>
      </c>
      <c r="G93" s="32" t="s">
        <v>22</v>
      </c>
      <c r="H93" s="454"/>
      <c r="I93" s="158">
        <f t="shared" ref="I93:I94" si="30">F93*H93</f>
        <v>0</v>
      </c>
      <c r="J93" s="32"/>
      <c r="K93" s="454"/>
      <c r="L93" s="158">
        <f t="shared" ref="L93:L94" si="31">F93*K93</f>
        <v>0</v>
      </c>
      <c r="M93" s="32"/>
      <c r="N93" s="32">
        <f t="shared" ref="N93:N102" si="32">SUM(I93+L93)</f>
        <v>0</v>
      </c>
      <c r="O93" s="204"/>
      <c r="P93" s="374" t="s">
        <v>487</v>
      </c>
      <c r="Q93" s="55"/>
      <c r="R93" s="199"/>
      <c r="S93" s="55"/>
      <c r="AO93" s="28"/>
      <c r="AP93" s="28"/>
      <c r="AQ93" s="28"/>
      <c r="AR93" s="28"/>
    </row>
    <row r="94" spans="1:44" s="47" customFormat="1" ht="15" customHeight="1" x14ac:dyDescent="0.25">
      <c r="A94" s="330">
        <f t="shared" si="23"/>
        <v>986</v>
      </c>
      <c r="B94" s="45">
        <f t="shared" si="24"/>
        <v>986</v>
      </c>
      <c r="C94" s="200" t="s">
        <v>306</v>
      </c>
      <c r="D94" s="201" t="s">
        <v>285</v>
      </c>
      <c r="F94" s="25">
        <v>1</v>
      </c>
      <c r="G94" s="28" t="s">
        <v>13</v>
      </c>
      <c r="H94" s="455"/>
      <c r="I94" s="158">
        <f t="shared" si="30"/>
        <v>0</v>
      </c>
      <c r="J94" s="46"/>
      <c r="K94" s="457"/>
      <c r="L94" s="158">
        <f t="shared" si="31"/>
        <v>0</v>
      </c>
      <c r="M94" s="46"/>
      <c r="N94" s="41">
        <f t="shared" si="32"/>
        <v>0</v>
      </c>
      <c r="O94" s="205"/>
      <c r="P94" s="374" t="s">
        <v>487</v>
      </c>
      <c r="Q94" s="55"/>
      <c r="R94" s="199"/>
      <c r="S94" s="55"/>
      <c r="T94" s="117"/>
    </row>
    <row r="95" spans="1:44" s="47" customFormat="1" ht="15" customHeight="1" x14ac:dyDescent="0.25">
      <c r="A95" s="330">
        <f t="shared" si="23"/>
        <v>987</v>
      </c>
      <c r="B95" s="45">
        <f t="shared" si="24"/>
        <v>987</v>
      </c>
      <c r="C95" s="127" t="s">
        <v>273</v>
      </c>
      <c r="D95" s="143" t="s">
        <v>181</v>
      </c>
      <c r="E95" s="164"/>
      <c r="F95" s="157">
        <v>1</v>
      </c>
      <c r="G95" s="134" t="s">
        <v>13</v>
      </c>
      <c r="H95" s="456"/>
      <c r="I95" s="158">
        <f t="shared" ref="I95:I102" si="33">F95*H95</f>
        <v>0</v>
      </c>
      <c r="J95" s="163"/>
      <c r="K95" s="456"/>
      <c r="L95" s="158">
        <f t="shared" ref="L95:L102" si="34">F95*K95</f>
        <v>0</v>
      </c>
      <c r="M95" s="163"/>
      <c r="N95" s="32">
        <f t="shared" si="32"/>
        <v>0</v>
      </c>
      <c r="O95" s="204"/>
      <c r="P95" s="374" t="s">
        <v>487</v>
      </c>
      <c r="Q95" s="55"/>
      <c r="R95" s="199"/>
      <c r="S95" s="55"/>
    </row>
    <row r="96" spans="1:44" s="47" customFormat="1" ht="15" customHeight="1" x14ac:dyDescent="0.25">
      <c r="A96" s="330">
        <f t="shared" si="23"/>
        <v>988</v>
      </c>
      <c r="B96" s="45">
        <f t="shared" si="24"/>
        <v>988</v>
      </c>
      <c r="C96" s="127" t="s">
        <v>61</v>
      </c>
      <c r="D96" s="143" t="s">
        <v>182</v>
      </c>
      <c r="E96" s="164"/>
      <c r="F96" s="157">
        <v>1</v>
      </c>
      <c r="G96" s="134" t="s">
        <v>13</v>
      </c>
      <c r="H96" s="456"/>
      <c r="I96" s="158">
        <f t="shared" si="33"/>
        <v>0</v>
      </c>
      <c r="J96" s="163"/>
      <c r="K96" s="456"/>
      <c r="L96" s="158">
        <f t="shared" si="34"/>
        <v>0</v>
      </c>
      <c r="M96" s="163"/>
      <c r="N96" s="32">
        <f t="shared" si="32"/>
        <v>0</v>
      </c>
      <c r="O96" s="204"/>
      <c r="P96" s="374" t="s">
        <v>487</v>
      </c>
      <c r="Q96" s="55"/>
      <c r="R96" s="199"/>
      <c r="S96" s="55"/>
    </row>
    <row r="97" spans="1:44" s="47" customFormat="1" ht="15" customHeight="1" x14ac:dyDescent="0.25">
      <c r="A97" s="330">
        <f t="shared" si="23"/>
        <v>989</v>
      </c>
      <c r="B97" s="45">
        <f t="shared" si="24"/>
        <v>989</v>
      </c>
      <c r="C97" s="127" t="s">
        <v>58</v>
      </c>
      <c r="D97" s="143" t="s">
        <v>44</v>
      </c>
      <c r="E97" s="164"/>
      <c r="F97" s="157">
        <v>1</v>
      </c>
      <c r="G97" s="134" t="s">
        <v>13</v>
      </c>
      <c r="H97" s="456"/>
      <c r="I97" s="158">
        <f t="shared" si="33"/>
        <v>0</v>
      </c>
      <c r="J97" s="163"/>
      <c r="K97" s="456"/>
      <c r="L97" s="158">
        <f t="shared" si="34"/>
        <v>0</v>
      </c>
      <c r="M97" s="163"/>
      <c r="N97" s="32">
        <f t="shared" si="32"/>
        <v>0</v>
      </c>
      <c r="O97" s="204"/>
      <c r="P97" s="374" t="s">
        <v>487</v>
      </c>
      <c r="Q97" s="55"/>
      <c r="R97" s="199"/>
      <c r="S97" s="55"/>
    </row>
    <row r="98" spans="1:44" s="25" customFormat="1" x14ac:dyDescent="0.25">
      <c r="A98" s="330">
        <f t="shared" si="23"/>
        <v>990</v>
      </c>
      <c r="B98" s="45">
        <f t="shared" si="24"/>
        <v>990</v>
      </c>
      <c r="C98" s="127" t="s">
        <v>60</v>
      </c>
      <c r="D98" s="136" t="s">
        <v>46</v>
      </c>
      <c r="E98" s="136"/>
      <c r="F98" s="159">
        <v>4</v>
      </c>
      <c r="G98" s="136" t="s">
        <v>13</v>
      </c>
      <c r="H98" s="456"/>
      <c r="I98" s="158">
        <f t="shared" si="33"/>
        <v>0</v>
      </c>
      <c r="J98" s="163"/>
      <c r="K98" s="456"/>
      <c r="L98" s="158">
        <f t="shared" si="34"/>
        <v>0</v>
      </c>
      <c r="M98" s="163"/>
      <c r="N98" s="32">
        <f t="shared" si="32"/>
        <v>0</v>
      </c>
      <c r="O98" s="204"/>
      <c r="P98" s="374" t="s">
        <v>487</v>
      </c>
      <c r="Q98" s="55"/>
      <c r="R98" s="199"/>
      <c r="S98" s="55"/>
    </row>
    <row r="99" spans="1:44" x14ac:dyDescent="0.25">
      <c r="A99" s="330">
        <f t="shared" si="23"/>
        <v>991</v>
      </c>
      <c r="B99" s="45">
        <f t="shared" si="24"/>
        <v>991</v>
      </c>
      <c r="C99" s="124" t="s">
        <v>63</v>
      </c>
      <c r="D99" s="136" t="s">
        <v>47</v>
      </c>
      <c r="F99" s="159">
        <v>22</v>
      </c>
      <c r="G99" s="134" t="s">
        <v>13</v>
      </c>
      <c r="H99" s="456"/>
      <c r="I99" s="158">
        <f t="shared" si="33"/>
        <v>0</v>
      </c>
      <c r="J99" s="163"/>
      <c r="K99" s="456"/>
      <c r="L99" s="158">
        <f t="shared" si="34"/>
        <v>0</v>
      </c>
      <c r="M99" s="163"/>
      <c r="N99" s="32">
        <f t="shared" si="32"/>
        <v>0</v>
      </c>
      <c r="P99" s="374" t="s">
        <v>487</v>
      </c>
      <c r="Q99" s="55"/>
      <c r="R99" s="199"/>
      <c r="S99" s="55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</row>
    <row r="100" spans="1:44" x14ac:dyDescent="0.25">
      <c r="A100" s="330">
        <f t="shared" si="23"/>
        <v>992</v>
      </c>
      <c r="B100" s="45">
        <f t="shared" si="24"/>
        <v>992</v>
      </c>
      <c r="D100" s="136" t="s">
        <v>27</v>
      </c>
      <c r="F100" s="157">
        <v>0.5</v>
      </c>
      <c r="G100" s="134" t="s">
        <v>16</v>
      </c>
      <c r="H100" s="454"/>
      <c r="I100" s="158">
        <f t="shared" si="33"/>
        <v>0</v>
      </c>
      <c r="J100" s="163"/>
      <c r="K100" s="456"/>
      <c r="L100" s="158">
        <f t="shared" si="34"/>
        <v>0</v>
      </c>
      <c r="M100" s="163"/>
      <c r="N100" s="32">
        <f t="shared" si="32"/>
        <v>0</v>
      </c>
      <c r="P100" s="374" t="s">
        <v>487</v>
      </c>
      <c r="Q100" s="55"/>
      <c r="R100" s="199"/>
      <c r="S100" s="55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</row>
    <row r="101" spans="1:44" s="25" customFormat="1" x14ac:dyDescent="0.25">
      <c r="A101" s="330">
        <f t="shared" si="23"/>
        <v>993</v>
      </c>
      <c r="B101" s="45">
        <f t="shared" si="24"/>
        <v>993</v>
      </c>
      <c r="C101" s="125" t="s">
        <v>64</v>
      </c>
      <c r="D101" s="136" t="s">
        <v>11</v>
      </c>
      <c r="E101" s="136"/>
      <c r="F101" s="157">
        <v>1</v>
      </c>
      <c r="G101" s="136" t="s">
        <v>13</v>
      </c>
      <c r="H101" s="456"/>
      <c r="I101" s="158">
        <f t="shared" si="33"/>
        <v>0</v>
      </c>
      <c r="J101" s="163"/>
      <c r="K101" s="456"/>
      <c r="L101" s="158">
        <f t="shared" si="34"/>
        <v>0</v>
      </c>
      <c r="M101" s="163"/>
      <c r="N101" s="32">
        <f t="shared" si="32"/>
        <v>0</v>
      </c>
      <c r="O101" s="204"/>
      <c r="P101" s="374" t="s">
        <v>487</v>
      </c>
      <c r="Q101" s="55"/>
      <c r="R101" s="199"/>
      <c r="S101" s="55"/>
    </row>
    <row r="102" spans="1:44" s="25" customFormat="1" x14ac:dyDescent="0.25">
      <c r="A102" s="330">
        <f t="shared" si="23"/>
        <v>994</v>
      </c>
      <c r="B102" s="45">
        <f t="shared" si="24"/>
        <v>994</v>
      </c>
      <c r="C102" s="130"/>
      <c r="D102" s="136" t="s">
        <v>48</v>
      </c>
      <c r="E102" s="136"/>
      <c r="F102" s="136">
        <v>0.5</v>
      </c>
      <c r="G102" s="136" t="s">
        <v>24</v>
      </c>
      <c r="H102" s="456"/>
      <c r="I102" s="158">
        <f t="shared" si="33"/>
        <v>0</v>
      </c>
      <c r="J102" s="163"/>
      <c r="K102" s="456"/>
      <c r="L102" s="158">
        <f t="shared" si="34"/>
        <v>0</v>
      </c>
      <c r="M102" s="163"/>
      <c r="N102" s="32">
        <f t="shared" si="32"/>
        <v>0</v>
      </c>
      <c r="O102" s="204"/>
      <c r="P102" s="374" t="s">
        <v>487</v>
      </c>
      <c r="Q102" s="55"/>
      <c r="R102" s="199"/>
      <c r="S102" s="55"/>
    </row>
    <row r="103" spans="1:44" s="25" customFormat="1" x14ac:dyDescent="0.25">
      <c r="A103" s="330">
        <f t="shared" si="23"/>
        <v>995</v>
      </c>
      <c r="B103" s="45">
        <f t="shared" si="24"/>
        <v>995</v>
      </c>
      <c r="C103" s="130"/>
      <c r="D103" s="151" t="s">
        <v>25</v>
      </c>
      <c r="E103" s="170"/>
      <c r="F103" s="166">
        <v>3</v>
      </c>
      <c r="G103" s="173" t="s">
        <v>40</v>
      </c>
      <c r="H103" s="33"/>
      <c r="I103" s="158"/>
      <c r="J103" s="33"/>
      <c r="K103" s="163"/>
      <c r="L103" s="158">
        <f>SUM(L92:L102)</f>
        <v>0</v>
      </c>
      <c r="M103" s="34"/>
      <c r="N103" s="32">
        <f>L103/100*F103</f>
        <v>0</v>
      </c>
      <c r="O103" s="29"/>
      <c r="P103" s="374" t="s">
        <v>487</v>
      </c>
      <c r="Q103" s="28"/>
      <c r="R103" s="199"/>
      <c r="S103" s="12"/>
      <c r="T103" s="78"/>
      <c r="U103" s="78"/>
    </row>
    <row r="104" spans="1:44" s="25" customFormat="1" x14ac:dyDescent="0.25">
      <c r="A104" s="330">
        <f t="shared" si="23"/>
        <v>995</v>
      </c>
      <c r="B104" s="45" t="str">
        <f t="shared" si="24"/>
        <v/>
      </c>
      <c r="C104" s="189"/>
      <c r="D104" s="195" t="s">
        <v>3</v>
      </c>
      <c r="E104" s="190"/>
      <c r="F104" s="190"/>
      <c r="G104" s="190"/>
      <c r="H104" s="191"/>
      <c r="I104" s="192"/>
      <c r="J104" s="193"/>
      <c r="K104" s="191"/>
      <c r="L104" s="192"/>
      <c r="M104" s="193"/>
      <c r="N104" s="194"/>
      <c r="O104" s="206">
        <f>SUM(N92:N103)</f>
        <v>0</v>
      </c>
      <c r="P104" s="29"/>
      <c r="Q104" s="55"/>
      <c r="R104" s="199"/>
      <c r="S104" s="55"/>
    </row>
    <row r="105" spans="1:44" s="25" customFormat="1" x14ac:dyDescent="0.25">
      <c r="A105" s="330">
        <f t="shared" si="23"/>
        <v>995</v>
      </c>
      <c r="B105" s="45" t="str">
        <f t="shared" si="24"/>
        <v/>
      </c>
      <c r="C105" s="196"/>
      <c r="D105" s="197"/>
      <c r="E105" s="139"/>
      <c r="F105" s="139"/>
      <c r="G105" s="139"/>
      <c r="H105" s="160"/>
      <c r="I105" s="198"/>
      <c r="J105" s="199"/>
      <c r="K105" s="160"/>
      <c r="L105" s="198"/>
      <c r="M105" s="199"/>
      <c r="N105" s="77"/>
      <c r="O105" s="204"/>
      <c r="P105" s="29"/>
      <c r="Q105" s="55"/>
      <c r="R105" s="199"/>
      <c r="S105" s="55"/>
    </row>
    <row r="106" spans="1:44" s="25" customFormat="1" ht="15.75" thickBot="1" x14ac:dyDescent="0.3">
      <c r="A106" s="330">
        <f t="shared" si="23"/>
        <v>995</v>
      </c>
      <c r="B106" s="45" t="str">
        <f t="shared" si="24"/>
        <v/>
      </c>
      <c r="C106" s="196"/>
      <c r="D106" s="197"/>
      <c r="E106" s="139"/>
      <c r="F106" s="139"/>
      <c r="G106" s="139"/>
      <c r="H106" s="160"/>
      <c r="I106" s="198"/>
      <c r="J106" s="199"/>
      <c r="K106" s="160"/>
      <c r="L106" s="198"/>
      <c r="M106" s="199"/>
      <c r="N106" s="77"/>
      <c r="O106" s="204"/>
      <c r="P106" s="29"/>
      <c r="Q106" s="55"/>
      <c r="R106" s="199"/>
      <c r="S106" s="55"/>
    </row>
    <row r="107" spans="1:44" s="29" customFormat="1" ht="15.75" thickBot="1" x14ac:dyDescent="0.3">
      <c r="A107" s="330">
        <f t="shared" si="23"/>
        <v>995</v>
      </c>
      <c r="B107" s="45" t="str">
        <f t="shared" si="24"/>
        <v/>
      </c>
      <c r="C107" s="125"/>
      <c r="D107" s="188" t="s">
        <v>223</v>
      </c>
      <c r="E107" s="134"/>
      <c r="F107" s="157"/>
      <c r="G107" s="32"/>
      <c r="H107" s="120"/>
      <c r="I107" s="158"/>
      <c r="J107" s="32"/>
      <c r="K107" s="119"/>
      <c r="L107" s="158"/>
      <c r="M107" s="32"/>
      <c r="N107" s="32"/>
      <c r="O107" s="204"/>
      <c r="Q107" s="55"/>
      <c r="R107" s="199"/>
      <c r="S107" s="55"/>
      <c r="AO107" s="28"/>
      <c r="AP107" s="28"/>
      <c r="AQ107" s="28"/>
      <c r="AR107" s="28"/>
    </row>
    <row r="108" spans="1:44" s="29" customFormat="1" x14ac:dyDescent="0.25">
      <c r="A108" s="330">
        <f t="shared" si="23"/>
        <v>996</v>
      </c>
      <c r="B108" s="45">
        <f t="shared" si="24"/>
        <v>996</v>
      </c>
      <c r="C108" s="125"/>
      <c r="D108" s="140" t="s">
        <v>121</v>
      </c>
      <c r="E108" s="134"/>
      <c r="F108" s="157">
        <v>2</v>
      </c>
      <c r="G108" s="32" t="s">
        <v>24</v>
      </c>
      <c r="H108" s="454"/>
      <c r="I108" s="158">
        <f>F108*H108</f>
        <v>0</v>
      </c>
      <c r="J108" s="32"/>
      <c r="K108" s="120"/>
      <c r="L108" s="158"/>
      <c r="M108" s="32"/>
      <c r="N108" s="32">
        <f>SUM(I108+L108)</f>
        <v>0</v>
      </c>
      <c r="O108" s="204"/>
      <c r="P108" s="374" t="s">
        <v>487</v>
      </c>
      <c r="Q108" s="55"/>
      <c r="R108" s="199"/>
      <c r="S108" s="55"/>
      <c r="AO108" s="28"/>
      <c r="AP108" s="28"/>
      <c r="AQ108" s="28"/>
      <c r="AR108" s="28"/>
    </row>
    <row r="109" spans="1:44" s="29" customFormat="1" x14ac:dyDescent="0.25">
      <c r="A109" s="330">
        <f t="shared" si="23"/>
        <v>997</v>
      </c>
      <c r="B109" s="45">
        <f t="shared" si="24"/>
        <v>997</v>
      </c>
      <c r="C109" s="125" t="s">
        <v>277</v>
      </c>
      <c r="D109" s="142" t="s">
        <v>179</v>
      </c>
      <c r="E109" s="134"/>
      <c r="F109" s="157">
        <v>1</v>
      </c>
      <c r="G109" s="32" t="s">
        <v>22</v>
      </c>
      <c r="H109" s="454"/>
      <c r="I109" s="158">
        <f t="shared" ref="I109:I111" si="35">F109*H109</f>
        <v>0</v>
      </c>
      <c r="J109" s="32"/>
      <c r="K109" s="454"/>
      <c r="L109" s="158">
        <f t="shared" ref="L109:L110" si="36">F109*K109</f>
        <v>0</v>
      </c>
      <c r="M109" s="32"/>
      <c r="N109" s="32">
        <f t="shared" ref="N109:N118" si="37">SUM(I109+L109)</f>
        <v>0</v>
      </c>
      <c r="O109" s="204"/>
      <c r="P109" s="374" t="s">
        <v>487</v>
      </c>
      <c r="Q109" s="55"/>
      <c r="R109" s="199"/>
      <c r="S109" s="55"/>
      <c r="AO109" s="28"/>
      <c r="AP109" s="28"/>
      <c r="AQ109" s="28"/>
      <c r="AR109" s="28"/>
    </row>
    <row r="110" spans="1:44" s="47" customFormat="1" ht="15" customHeight="1" x14ac:dyDescent="0.25">
      <c r="A110" s="330">
        <f t="shared" si="23"/>
        <v>998</v>
      </c>
      <c r="B110" s="45">
        <f t="shared" si="24"/>
        <v>998</v>
      </c>
      <c r="C110" s="200" t="s">
        <v>306</v>
      </c>
      <c r="D110" s="201" t="s">
        <v>285</v>
      </c>
      <c r="F110" s="25">
        <v>1</v>
      </c>
      <c r="G110" s="28" t="s">
        <v>13</v>
      </c>
      <c r="H110" s="455"/>
      <c r="I110" s="158">
        <f t="shared" si="35"/>
        <v>0</v>
      </c>
      <c r="J110" s="46"/>
      <c r="K110" s="457"/>
      <c r="L110" s="158">
        <f t="shared" si="36"/>
        <v>0</v>
      </c>
      <c r="M110" s="46"/>
      <c r="N110" s="41">
        <f t="shared" si="37"/>
        <v>0</v>
      </c>
      <c r="O110" s="205"/>
      <c r="P110" s="374" t="s">
        <v>487</v>
      </c>
      <c r="Q110" s="55"/>
      <c r="R110" s="199"/>
      <c r="S110" s="55"/>
      <c r="T110" s="117"/>
    </row>
    <row r="111" spans="1:44" s="47" customFormat="1" ht="15" customHeight="1" x14ac:dyDescent="0.25">
      <c r="A111" s="330">
        <f t="shared" si="23"/>
        <v>999</v>
      </c>
      <c r="B111" s="45">
        <f t="shared" si="24"/>
        <v>999</v>
      </c>
      <c r="C111" s="127" t="s">
        <v>273</v>
      </c>
      <c r="D111" s="143" t="s">
        <v>181</v>
      </c>
      <c r="E111" s="164"/>
      <c r="F111" s="157">
        <v>1</v>
      </c>
      <c r="G111" s="134" t="s">
        <v>13</v>
      </c>
      <c r="H111" s="456"/>
      <c r="I111" s="158">
        <f t="shared" si="35"/>
        <v>0</v>
      </c>
      <c r="J111" s="163"/>
      <c r="K111" s="456"/>
      <c r="L111" s="158">
        <f t="shared" ref="L111:L118" si="38">F111*K111</f>
        <v>0</v>
      </c>
      <c r="M111" s="163"/>
      <c r="N111" s="32">
        <f t="shared" si="37"/>
        <v>0</v>
      </c>
      <c r="O111" s="204"/>
      <c r="P111" s="374" t="s">
        <v>487</v>
      </c>
      <c r="Q111" s="55"/>
      <c r="R111" s="199"/>
      <c r="S111" s="55"/>
    </row>
    <row r="112" spans="1:44" s="47" customFormat="1" ht="15" customHeight="1" x14ac:dyDescent="0.25">
      <c r="A112" s="330">
        <f t="shared" si="23"/>
        <v>1000</v>
      </c>
      <c r="B112" s="45">
        <f t="shared" si="24"/>
        <v>1000</v>
      </c>
      <c r="C112" s="127" t="s">
        <v>61</v>
      </c>
      <c r="D112" s="143" t="s">
        <v>182</v>
      </c>
      <c r="E112" s="164"/>
      <c r="F112" s="157">
        <v>1</v>
      </c>
      <c r="G112" s="134" t="s">
        <v>13</v>
      </c>
      <c r="H112" s="456"/>
      <c r="I112" s="158">
        <f t="shared" ref="I112:I118" si="39">F112*H112</f>
        <v>0</v>
      </c>
      <c r="J112" s="163"/>
      <c r="K112" s="456"/>
      <c r="L112" s="158">
        <f t="shared" si="38"/>
        <v>0</v>
      </c>
      <c r="M112" s="163"/>
      <c r="N112" s="32">
        <f t="shared" si="37"/>
        <v>0</v>
      </c>
      <c r="O112" s="204"/>
      <c r="P112" s="374" t="s">
        <v>487</v>
      </c>
      <c r="Q112" s="55"/>
      <c r="R112" s="199"/>
      <c r="S112" s="55"/>
    </row>
    <row r="113" spans="1:44" s="47" customFormat="1" ht="15" customHeight="1" x14ac:dyDescent="0.25">
      <c r="A113" s="330">
        <f t="shared" si="23"/>
        <v>1001</v>
      </c>
      <c r="B113" s="45">
        <f t="shared" si="24"/>
        <v>1001</v>
      </c>
      <c r="C113" s="127" t="s">
        <v>58</v>
      </c>
      <c r="D113" s="143" t="s">
        <v>44</v>
      </c>
      <c r="E113" s="164"/>
      <c r="F113" s="157">
        <v>1</v>
      </c>
      <c r="G113" s="134" t="s">
        <v>13</v>
      </c>
      <c r="H113" s="456"/>
      <c r="I113" s="158">
        <f t="shared" si="39"/>
        <v>0</v>
      </c>
      <c r="J113" s="163"/>
      <c r="K113" s="456"/>
      <c r="L113" s="158">
        <f t="shared" si="38"/>
        <v>0</v>
      </c>
      <c r="M113" s="163"/>
      <c r="N113" s="32">
        <f t="shared" si="37"/>
        <v>0</v>
      </c>
      <c r="O113" s="204"/>
      <c r="P113" s="374" t="s">
        <v>487</v>
      </c>
      <c r="Q113" s="55"/>
      <c r="R113" s="199"/>
      <c r="S113" s="55"/>
    </row>
    <row r="114" spans="1:44" s="25" customFormat="1" x14ac:dyDescent="0.25">
      <c r="A114" s="330">
        <f t="shared" si="23"/>
        <v>1002</v>
      </c>
      <c r="B114" s="45">
        <f t="shared" si="24"/>
        <v>1002</v>
      </c>
      <c r="C114" s="127" t="s">
        <v>60</v>
      </c>
      <c r="D114" s="136" t="s">
        <v>46</v>
      </c>
      <c r="E114" s="136"/>
      <c r="F114" s="159">
        <v>5</v>
      </c>
      <c r="G114" s="136" t="s">
        <v>13</v>
      </c>
      <c r="H114" s="456"/>
      <c r="I114" s="158">
        <f t="shared" si="39"/>
        <v>0</v>
      </c>
      <c r="J114" s="163"/>
      <c r="K114" s="456"/>
      <c r="L114" s="158">
        <f t="shared" si="38"/>
        <v>0</v>
      </c>
      <c r="M114" s="163"/>
      <c r="N114" s="32">
        <f t="shared" si="37"/>
        <v>0</v>
      </c>
      <c r="O114" s="204"/>
      <c r="P114" s="374" t="s">
        <v>487</v>
      </c>
      <c r="Q114" s="55"/>
      <c r="R114" s="199"/>
      <c r="S114" s="55"/>
    </row>
    <row r="115" spans="1:44" x14ac:dyDescent="0.25">
      <c r="A115" s="330">
        <f t="shared" si="23"/>
        <v>1003</v>
      </c>
      <c r="B115" s="45">
        <f t="shared" si="24"/>
        <v>1003</v>
      </c>
      <c r="C115" s="124" t="s">
        <v>63</v>
      </c>
      <c r="D115" s="136" t="s">
        <v>47</v>
      </c>
      <c r="F115" s="159">
        <v>23</v>
      </c>
      <c r="G115" s="134" t="s">
        <v>13</v>
      </c>
      <c r="H115" s="456"/>
      <c r="I115" s="158">
        <f t="shared" si="39"/>
        <v>0</v>
      </c>
      <c r="J115" s="163"/>
      <c r="K115" s="456"/>
      <c r="L115" s="158">
        <f t="shared" si="38"/>
        <v>0</v>
      </c>
      <c r="M115" s="163"/>
      <c r="N115" s="32">
        <f t="shared" si="37"/>
        <v>0</v>
      </c>
      <c r="P115" s="374" t="s">
        <v>487</v>
      </c>
      <c r="Q115" s="55"/>
      <c r="R115" s="199"/>
      <c r="S115" s="55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</row>
    <row r="116" spans="1:44" x14ac:dyDescent="0.25">
      <c r="A116" s="330">
        <f t="shared" si="23"/>
        <v>1004</v>
      </c>
      <c r="B116" s="45">
        <f t="shared" si="24"/>
        <v>1004</v>
      </c>
      <c r="D116" s="136" t="s">
        <v>27</v>
      </c>
      <c r="F116" s="157">
        <v>0.5</v>
      </c>
      <c r="G116" s="134" t="s">
        <v>16</v>
      </c>
      <c r="H116" s="454"/>
      <c r="I116" s="158">
        <f t="shared" si="39"/>
        <v>0</v>
      </c>
      <c r="J116" s="163"/>
      <c r="K116" s="456"/>
      <c r="L116" s="158">
        <f t="shared" si="38"/>
        <v>0</v>
      </c>
      <c r="M116" s="163"/>
      <c r="N116" s="32">
        <f t="shared" si="37"/>
        <v>0</v>
      </c>
      <c r="P116" s="374" t="s">
        <v>487</v>
      </c>
      <c r="Q116" s="55"/>
      <c r="R116" s="199"/>
      <c r="S116" s="55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</row>
    <row r="117" spans="1:44" s="25" customFormat="1" x14ac:dyDescent="0.25">
      <c r="A117" s="330">
        <f t="shared" si="23"/>
        <v>1005</v>
      </c>
      <c r="B117" s="45">
        <f t="shared" si="24"/>
        <v>1005</v>
      </c>
      <c r="C117" s="125" t="s">
        <v>64</v>
      </c>
      <c r="D117" s="136" t="s">
        <v>11</v>
      </c>
      <c r="E117" s="136"/>
      <c r="F117" s="157">
        <v>1</v>
      </c>
      <c r="G117" s="136" t="s">
        <v>13</v>
      </c>
      <c r="H117" s="456"/>
      <c r="I117" s="158">
        <f t="shared" si="39"/>
        <v>0</v>
      </c>
      <c r="J117" s="163"/>
      <c r="K117" s="456"/>
      <c r="L117" s="158">
        <f t="shared" si="38"/>
        <v>0</v>
      </c>
      <c r="M117" s="163"/>
      <c r="N117" s="32">
        <f t="shared" si="37"/>
        <v>0</v>
      </c>
      <c r="O117" s="204"/>
      <c r="P117" s="374" t="s">
        <v>487</v>
      </c>
      <c r="Q117" s="55"/>
      <c r="R117" s="199"/>
      <c r="S117" s="55"/>
    </row>
    <row r="118" spans="1:44" s="25" customFormat="1" x14ac:dyDescent="0.25">
      <c r="A118" s="330">
        <f t="shared" si="23"/>
        <v>1006</v>
      </c>
      <c r="B118" s="45">
        <f t="shared" si="24"/>
        <v>1006</v>
      </c>
      <c r="C118" s="130"/>
      <c r="D118" s="136" t="s">
        <v>48</v>
      </c>
      <c r="E118" s="136"/>
      <c r="F118" s="136">
        <v>0.5</v>
      </c>
      <c r="G118" s="136" t="s">
        <v>24</v>
      </c>
      <c r="H118" s="456"/>
      <c r="I118" s="158">
        <f t="shared" si="39"/>
        <v>0</v>
      </c>
      <c r="J118" s="163"/>
      <c r="K118" s="456"/>
      <c r="L118" s="158">
        <f t="shared" si="38"/>
        <v>0</v>
      </c>
      <c r="M118" s="163"/>
      <c r="N118" s="32">
        <f t="shared" si="37"/>
        <v>0</v>
      </c>
      <c r="O118" s="204"/>
      <c r="P118" s="374" t="s">
        <v>487</v>
      </c>
      <c r="Q118" s="55"/>
      <c r="R118" s="199"/>
      <c r="S118" s="55"/>
    </row>
    <row r="119" spans="1:44" s="25" customFormat="1" x14ac:dyDescent="0.25">
      <c r="A119" s="330">
        <f t="shared" si="23"/>
        <v>1007</v>
      </c>
      <c r="B119" s="45">
        <f t="shared" si="24"/>
        <v>1007</v>
      </c>
      <c r="C119" s="130"/>
      <c r="D119" s="151" t="s">
        <v>25</v>
      </c>
      <c r="E119" s="170"/>
      <c r="F119" s="166">
        <v>3</v>
      </c>
      <c r="G119" s="173" t="s">
        <v>40</v>
      </c>
      <c r="H119" s="33"/>
      <c r="I119" s="158"/>
      <c r="J119" s="33"/>
      <c r="K119" s="163"/>
      <c r="L119" s="158">
        <f>SUM(L108:L118)</f>
        <v>0</v>
      </c>
      <c r="M119" s="34"/>
      <c r="N119" s="32">
        <f>L119/100*F119</f>
        <v>0</v>
      </c>
      <c r="O119" s="29"/>
      <c r="P119" s="374" t="s">
        <v>487</v>
      </c>
      <c r="Q119" s="28"/>
      <c r="R119" s="199"/>
      <c r="S119" s="12"/>
      <c r="T119" s="78"/>
      <c r="U119" s="78"/>
    </row>
    <row r="120" spans="1:44" s="25" customFormat="1" x14ac:dyDescent="0.25">
      <c r="A120" s="330">
        <f t="shared" si="23"/>
        <v>1007</v>
      </c>
      <c r="B120" s="45" t="str">
        <f t="shared" si="24"/>
        <v/>
      </c>
      <c r="C120" s="189"/>
      <c r="D120" s="195" t="s">
        <v>3</v>
      </c>
      <c r="E120" s="190"/>
      <c r="F120" s="190"/>
      <c r="G120" s="190"/>
      <c r="H120" s="191"/>
      <c r="I120" s="192"/>
      <c r="J120" s="193"/>
      <c r="K120" s="191"/>
      <c r="L120" s="192"/>
      <c r="M120" s="193"/>
      <c r="N120" s="194"/>
      <c r="O120" s="206">
        <f>SUM(N108:N119)</f>
        <v>0</v>
      </c>
      <c r="P120" s="29"/>
      <c r="Q120" s="55"/>
      <c r="R120" s="199"/>
      <c r="S120" s="55"/>
    </row>
    <row r="121" spans="1:44" s="25" customFormat="1" x14ac:dyDescent="0.25">
      <c r="A121" s="330">
        <f t="shared" si="23"/>
        <v>1007</v>
      </c>
      <c r="B121" s="45" t="str">
        <f t="shared" si="24"/>
        <v/>
      </c>
      <c r="C121" s="196"/>
      <c r="D121" s="197"/>
      <c r="E121" s="139"/>
      <c r="F121" s="139"/>
      <c r="G121" s="139"/>
      <c r="H121" s="160"/>
      <c r="I121" s="198"/>
      <c r="J121" s="199"/>
      <c r="K121" s="160"/>
      <c r="L121" s="198"/>
      <c r="M121" s="199"/>
      <c r="N121" s="77"/>
      <c r="O121" s="204"/>
      <c r="P121" s="29"/>
      <c r="Q121" s="55"/>
      <c r="R121" s="199"/>
      <c r="S121" s="55"/>
    </row>
    <row r="122" spans="1:44" s="25" customFormat="1" ht="15.75" thickBot="1" x14ac:dyDescent="0.3">
      <c r="A122" s="330">
        <f t="shared" si="23"/>
        <v>1007</v>
      </c>
      <c r="B122" s="45" t="str">
        <f t="shared" si="24"/>
        <v/>
      </c>
      <c r="C122" s="196"/>
      <c r="D122" s="197"/>
      <c r="E122" s="139"/>
      <c r="F122" s="139"/>
      <c r="G122" s="139"/>
      <c r="H122" s="160"/>
      <c r="I122" s="198"/>
      <c r="J122" s="199"/>
      <c r="K122" s="160"/>
      <c r="L122" s="198"/>
      <c r="M122" s="199"/>
      <c r="N122" s="77"/>
      <c r="O122" s="204"/>
      <c r="P122" s="29"/>
      <c r="Q122" s="55"/>
      <c r="R122" s="199"/>
      <c r="S122" s="55"/>
    </row>
    <row r="123" spans="1:44" s="29" customFormat="1" ht="15.75" thickBot="1" x14ac:dyDescent="0.3">
      <c r="A123" s="330">
        <f t="shared" si="23"/>
        <v>1007</v>
      </c>
      <c r="B123" s="45" t="str">
        <f t="shared" si="24"/>
        <v/>
      </c>
      <c r="C123" s="125"/>
      <c r="D123" s="188" t="s">
        <v>224</v>
      </c>
      <c r="E123" s="134"/>
      <c r="F123" s="157"/>
      <c r="G123" s="32"/>
      <c r="H123" s="120"/>
      <c r="I123" s="158"/>
      <c r="J123" s="32"/>
      <c r="K123" s="119"/>
      <c r="L123" s="158"/>
      <c r="M123" s="32"/>
      <c r="N123" s="32"/>
      <c r="O123" s="204"/>
      <c r="Q123" s="55"/>
      <c r="R123" s="199"/>
      <c r="S123" s="55"/>
      <c r="AO123" s="28"/>
      <c r="AP123" s="28"/>
      <c r="AQ123" s="28"/>
      <c r="AR123" s="28"/>
    </row>
    <row r="124" spans="1:44" s="29" customFormat="1" x14ac:dyDescent="0.25">
      <c r="A124" s="330">
        <f t="shared" si="23"/>
        <v>1008</v>
      </c>
      <c r="B124" s="45">
        <f t="shared" si="24"/>
        <v>1008</v>
      </c>
      <c r="C124" s="125"/>
      <c r="D124" s="140" t="s">
        <v>121</v>
      </c>
      <c r="E124" s="134"/>
      <c r="F124" s="157">
        <v>2</v>
      </c>
      <c r="G124" s="32" t="s">
        <v>24</v>
      </c>
      <c r="H124" s="454"/>
      <c r="I124" s="158">
        <f>F124*H124</f>
        <v>0</v>
      </c>
      <c r="J124" s="32"/>
      <c r="K124" s="120"/>
      <c r="L124" s="158"/>
      <c r="M124" s="32"/>
      <c r="N124" s="32">
        <f>SUM(I124+L124)</f>
        <v>0</v>
      </c>
      <c r="O124" s="204"/>
      <c r="P124" s="374" t="s">
        <v>487</v>
      </c>
      <c r="Q124" s="55"/>
      <c r="R124" s="199"/>
      <c r="S124" s="55"/>
      <c r="AO124" s="28"/>
      <c r="AP124" s="28"/>
      <c r="AQ124" s="28"/>
      <c r="AR124" s="28"/>
    </row>
    <row r="125" spans="1:44" s="29" customFormat="1" x14ac:dyDescent="0.25">
      <c r="A125" s="330">
        <f t="shared" si="23"/>
        <v>1009</v>
      </c>
      <c r="B125" s="45">
        <f t="shared" si="24"/>
        <v>1009</v>
      </c>
      <c r="C125" s="125" t="s">
        <v>277</v>
      </c>
      <c r="D125" s="142" t="s">
        <v>183</v>
      </c>
      <c r="E125" s="134"/>
      <c r="F125" s="157">
        <v>1</v>
      </c>
      <c r="G125" s="32" t="s">
        <v>22</v>
      </c>
      <c r="H125" s="454"/>
      <c r="I125" s="158">
        <f t="shared" ref="I125:I126" si="40">F125*H125</f>
        <v>0</v>
      </c>
      <c r="J125" s="32"/>
      <c r="K125" s="120"/>
      <c r="L125" s="158">
        <f t="shared" ref="L125:L126" si="41">F125*K125</f>
        <v>0</v>
      </c>
      <c r="M125" s="32"/>
      <c r="N125" s="32">
        <f t="shared" ref="N125:N137" si="42">SUM(I125+L125)</f>
        <v>0</v>
      </c>
      <c r="O125" s="204"/>
      <c r="P125" s="374" t="s">
        <v>487</v>
      </c>
      <c r="Q125" s="55"/>
      <c r="R125" s="199"/>
      <c r="S125" s="55"/>
      <c r="AO125" s="28"/>
      <c r="AP125" s="28"/>
      <c r="AQ125" s="28"/>
      <c r="AR125" s="28"/>
    </row>
    <row r="126" spans="1:44" s="47" customFormat="1" ht="15" customHeight="1" x14ac:dyDescent="0.25">
      <c r="A126" s="330">
        <f t="shared" si="23"/>
        <v>1010</v>
      </c>
      <c r="B126" s="45">
        <f t="shared" si="24"/>
        <v>1010</v>
      </c>
      <c r="C126" s="200" t="s">
        <v>59</v>
      </c>
      <c r="D126" s="201" t="s">
        <v>228</v>
      </c>
      <c r="F126" s="25">
        <v>1</v>
      </c>
      <c r="G126" s="28" t="s">
        <v>13</v>
      </c>
      <c r="H126" s="455"/>
      <c r="I126" s="158">
        <f t="shared" si="40"/>
        <v>0</v>
      </c>
      <c r="J126" s="46"/>
      <c r="K126" s="202"/>
      <c r="L126" s="158">
        <f t="shared" si="41"/>
        <v>0</v>
      </c>
      <c r="M126" s="46"/>
      <c r="N126" s="41">
        <f t="shared" si="42"/>
        <v>0</v>
      </c>
      <c r="O126" s="205"/>
      <c r="P126" s="374" t="s">
        <v>487</v>
      </c>
      <c r="Q126" s="55"/>
      <c r="R126" s="199"/>
      <c r="S126" s="55"/>
      <c r="T126" s="117"/>
    </row>
    <row r="127" spans="1:44" s="47" customFormat="1" ht="15" customHeight="1" x14ac:dyDescent="0.25">
      <c r="A127" s="330">
        <f t="shared" si="23"/>
        <v>1011</v>
      </c>
      <c r="B127" s="45">
        <f t="shared" si="24"/>
        <v>1011</v>
      </c>
      <c r="C127" s="127" t="s">
        <v>273</v>
      </c>
      <c r="D127" s="143" t="s">
        <v>181</v>
      </c>
      <c r="E127" s="164"/>
      <c r="F127" s="157">
        <v>1</v>
      </c>
      <c r="G127" s="134" t="s">
        <v>13</v>
      </c>
      <c r="H127" s="456"/>
      <c r="I127" s="158">
        <f t="shared" ref="I127:I137" si="43">F127*H127</f>
        <v>0</v>
      </c>
      <c r="J127" s="163"/>
      <c r="K127" s="34"/>
      <c r="L127" s="158">
        <f t="shared" ref="L127:L137" si="44">F127*K127</f>
        <v>0</v>
      </c>
      <c r="M127" s="163"/>
      <c r="N127" s="32">
        <f t="shared" si="42"/>
        <v>0</v>
      </c>
      <c r="O127" s="204"/>
      <c r="P127" s="374" t="s">
        <v>487</v>
      </c>
      <c r="Q127" s="55"/>
      <c r="R127" s="199"/>
      <c r="S127" s="55"/>
    </row>
    <row r="128" spans="1:44" s="25" customFormat="1" x14ac:dyDescent="0.25">
      <c r="A128" s="330">
        <f t="shared" si="23"/>
        <v>1012</v>
      </c>
      <c r="B128" s="45">
        <f t="shared" si="24"/>
        <v>1012</v>
      </c>
      <c r="C128" s="127" t="s">
        <v>60</v>
      </c>
      <c r="D128" s="136" t="s">
        <v>106</v>
      </c>
      <c r="E128" s="136"/>
      <c r="F128" s="159">
        <v>1</v>
      </c>
      <c r="G128" s="136" t="s">
        <v>13</v>
      </c>
      <c r="H128" s="456"/>
      <c r="I128" s="158">
        <f t="shared" ref="I128" si="45">F128*H128</f>
        <v>0</v>
      </c>
      <c r="J128" s="163"/>
      <c r="K128" s="32"/>
      <c r="L128" s="158">
        <f t="shared" ref="L128" si="46">F128*K128</f>
        <v>0</v>
      </c>
      <c r="M128" s="163"/>
      <c r="N128" s="32">
        <f t="shared" ref="N128" si="47">SUM(I128+L128)</f>
        <v>0</v>
      </c>
      <c r="O128" s="204"/>
      <c r="P128" s="374" t="s">
        <v>487</v>
      </c>
      <c r="Q128" s="55"/>
      <c r="R128" s="199"/>
      <c r="S128" s="55"/>
    </row>
    <row r="129" spans="1:44" s="47" customFormat="1" ht="15" customHeight="1" x14ac:dyDescent="0.25">
      <c r="A129" s="330">
        <f t="shared" si="23"/>
        <v>1013</v>
      </c>
      <c r="B129" s="45">
        <f t="shared" si="24"/>
        <v>1013</v>
      </c>
      <c r="C129" s="127" t="s">
        <v>61</v>
      </c>
      <c r="D129" s="143" t="s">
        <v>182</v>
      </c>
      <c r="E129" s="164"/>
      <c r="F129" s="157">
        <v>1</v>
      </c>
      <c r="G129" s="134" t="s">
        <v>13</v>
      </c>
      <c r="H129" s="456"/>
      <c r="I129" s="158">
        <f>F129*H129</f>
        <v>0</v>
      </c>
      <c r="J129" s="163"/>
      <c r="K129" s="34"/>
      <c r="L129" s="158">
        <f>F129*K129</f>
        <v>0</v>
      </c>
      <c r="M129" s="163"/>
      <c r="N129" s="32">
        <f>SUM(I129+L129)</f>
        <v>0</v>
      </c>
      <c r="O129" s="204"/>
      <c r="P129" s="374" t="s">
        <v>487</v>
      </c>
      <c r="Q129" s="55"/>
      <c r="R129" s="199"/>
      <c r="S129" s="55"/>
    </row>
    <row r="130" spans="1:44" s="25" customFormat="1" x14ac:dyDescent="0.25">
      <c r="A130" s="330">
        <f t="shared" si="23"/>
        <v>1014</v>
      </c>
      <c r="B130" s="45">
        <f t="shared" si="24"/>
        <v>1014</v>
      </c>
      <c r="C130" s="127" t="s">
        <v>60</v>
      </c>
      <c r="D130" s="136" t="s">
        <v>45</v>
      </c>
      <c r="E130" s="136"/>
      <c r="F130" s="157">
        <v>1</v>
      </c>
      <c r="G130" s="136" t="s">
        <v>13</v>
      </c>
      <c r="H130" s="456"/>
      <c r="I130" s="158">
        <f t="shared" si="43"/>
        <v>0</v>
      </c>
      <c r="J130" s="163"/>
      <c r="K130" s="32"/>
      <c r="L130" s="158">
        <f t="shared" si="44"/>
        <v>0</v>
      </c>
      <c r="M130" s="163"/>
      <c r="N130" s="32">
        <f t="shared" si="42"/>
        <v>0</v>
      </c>
      <c r="O130" s="204"/>
      <c r="P130" s="374" t="s">
        <v>487</v>
      </c>
      <c r="Q130" s="55"/>
      <c r="R130" s="199"/>
      <c r="S130" s="55"/>
    </row>
    <row r="131" spans="1:44" s="47" customFormat="1" ht="15" customHeight="1" x14ac:dyDescent="0.25">
      <c r="A131" s="330">
        <f t="shared" si="23"/>
        <v>1015</v>
      </c>
      <c r="B131" s="45">
        <f t="shared" si="24"/>
        <v>1015</v>
      </c>
      <c r="C131" s="127" t="s">
        <v>58</v>
      </c>
      <c r="D131" s="143" t="s">
        <v>44</v>
      </c>
      <c r="E131" s="164"/>
      <c r="F131" s="157">
        <v>1</v>
      </c>
      <c r="G131" s="134" t="s">
        <v>13</v>
      </c>
      <c r="H131" s="456"/>
      <c r="I131" s="158">
        <f t="shared" si="43"/>
        <v>0</v>
      </c>
      <c r="J131" s="163"/>
      <c r="K131" s="34"/>
      <c r="L131" s="158">
        <f t="shared" si="44"/>
        <v>0</v>
      </c>
      <c r="M131" s="163"/>
      <c r="N131" s="32">
        <f t="shared" si="42"/>
        <v>0</v>
      </c>
      <c r="O131" s="204"/>
      <c r="P131" s="374" t="s">
        <v>487</v>
      </c>
      <c r="Q131" s="55"/>
      <c r="R131" s="199"/>
      <c r="S131" s="55"/>
    </row>
    <row r="132" spans="1:44" s="25" customFormat="1" x14ac:dyDescent="0.25">
      <c r="A132" s="330">
        <f t="shared" si="23"/>
        <v>1016</v>
      </c>
      <c r="B132" s="45">
        <f t="shared" si="24"/>
        <v>1016</v>
      </c>
      <c r="C132" s="127" t="s">
        <v>60</v>
      </c>
      <c r="D132" s="136" t="s">
        <v>46</v>
      </c>
      <c r="E132" s="136"/>
      <c r="F132" s="159">
        <v>13</v>
      </c>
      <c r="G132" s="136" t="s">
        <v>13</v>
      </c>
      <c r="H132" s="456"/>
      <c r="I132" s="158">
        <f t="shared" si="43"/>
        <v>0</v>
      </c>
      <c r="J132" s="163"/>
      <c r="K132" s="32"/>
      <c r="L132" s="158">
        <f t="shared" si="44"/>
        <v>0</v>
      </c>
      <c r="M132" s="163"/>
      <c r="N132" s="32">
        <f t="shared" si="42"/>
        <v>0</v>
      </c>
      <c r="O132" s="204"/>
      <c r="P132" s="374" t="s">
        <v>487</v>
      </c>
      <c r="Q132" s="55"/>
      <c r="R132" s="199"/>
      <c r="S132" s="55"/>
    </row>
    <row r="133" spans="1:44" s="25" customFormat="1" x14ac:dyDescent="0.25">
      <c r="A133" s="330">
        <f t="shared" si="23"/>
        <v>1017</v>
      </c>
      <c r="B133" s="45">
        <f t="shared" si="24"/>
        <v>1017</v>
      </c>
      <c r="C133" s="237" t="s">
        <v>354</v>
      </c>
      <c r="D133" s="136" t="s">
        <v>234</v>
      </c>
      <c r="E133" s="136"/>
      <c r="F133" s="159">
        <v>1</v>
      </c>
      <c r="G133" s="136" t="s">
        <v>13</v>
      </c>
      <c r="H133" s="456"/>
      <c r="I133" s="158">
        <f t="shared" si="43"/>
        <v>0</v>
      </c>
      <c r="J133" s="163"/>
      <c r="K133" s="34"/>
      <c r="L133" s="158">
        <f t="shared" si="44"/>
        <v>0</v>
      </c>
      <c r="M133" s="163"/>
      <c r="N133" s="32">
        <f t="shared" si="42"/>
        <v>0</v>
      </c>
      <c r="O133" s="204"/>
      <c r="P133" s="374" t="s">
        <v>487</v>
      </c>
      <c r="Q133" s="55"/>
      <c r="R133" s="199"/>
      <c r="S133" s="55"/>
    </row>
    <row r="134" spans="1:44" x14ac:dyDescent="0.25">
      <c r="A134" s="330">
        <f t="shared" si="23"/>
        <v>1018</v>
      </c>
      <c r="B134" s="45">
        <f t="shared" si="24"/>
        <v>1018</v>
      </c>
      <c r="C134" s="124" t="s">
        <v>63</v>
      </c>
      <c r="D134" s="136" t="s">
        <v>47</v>
      </c>
      <c r="F134" s="159">
        <v>50</v>
      </c>
      <c r="G134" s="134" t="s">
        <v>13</v>
      </c>
      <c r="H134" s="456"/>
      <c r="I134" s="158">
        <f t="shared" si="43"/>
        <v>0</v>
      </c>
      <c r="J134" s="163"/>
      <c r="K134" s="34"/>
      <c r="L134" s="158">
        <f t="shared" si="44"/>
        <v>0</v>
      </c>
      <c r="M134" s="163"/>
      <c r="N134" s="32">
        <f t="shared" si="42"/>
        <v>0</v>
      </c>
      <c r="P134" s="374" t="s">
        <v>487</v>
      </c>
      <c r="Q134" s="55"/>
      <c r="R134" s="199"/>
      <c r="S134" s="55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</row>
    <row r="135" spans="1:44" x14ac:dyDescent="0.25">
      <c r="A135" s="330">
        <f t="shared" si="23"/>
        <v>1019</v>
      </c>
      <c r="B135" s="45">
        <f t="shared" si="24"/>
        <v>1019</v>
      </c>
      <c r="D135" s="136" t="s">
        <v>27</v>
      </c>
      <c r="F135" s="157">
        <v>0.5</v>
      </c>
      <c r="G135" s="134" t="s">
        <v>16</v>
      </c>
      <c r="H135" s="454"/>
      <c r="I135" s="158">
        <f t="shared" si="43"/>
        <v>0</v>
      </c>
      <c r="J135" s="163"/>
      <c r="K135" s="34"/>
      <c r="L135" s="158">
        <f t="shared" si="44"/>
        <v>0</v>
      </c>
      <c r="M135" s="163"/>
      <c r="N135" s="32">
        <f t="shared" si="42"/>
        <v>0</v>
      </c>
      <c r="P135" s="374" t="s">
        <v>487</v>
      </c>
      <c r="Q135" s="55"/>
      <c r="R135" s="199"/>
      <c r="S135" s="55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</row>
    <row r="136" spans="1:44" s="25" customFormat="1" x14ac:dyDescent="0.25">
      <c r="A136" s="330">
        <f t="shared" si="23"/>
        <v>1020</v>
      </c>
      <c r="B136" s="45">
        <f t="shared" si="24"/>
        <v>1020</v>
      </c>
      <c r="C136" s="125" t="s">
        <v>64</v>
      </c>
      <c r="D136" s="136" t="s">
        <v>11</v>
      </c>
      <c r="E136" s="136"/>
      <c r="F136" s="157">
        <v>1</v>
      </c>
      <c r="G136" s="136" t="s">
        <v>13</v>
      </c>
      <c r="H136" s="456"/>
      <c r="I136" s="158">
        <f t="shared" si="43"/>
        <v>0</v>
      </c>
      <c r="J136" s="163"/>
      <c r="K136" s="34"/>
      <c r="L136" s="158">
        <f t="shared" si="44"/>
        <v>0</v>
      </c>
      <c r="M136" s="163"/>
      <c r="N136" s="32">
        <f t="shared" si="42"/>
        <v>0</v>
      </c>
      <c r="O136" s="204"/>
      <c r="P136" s="374" t="s">
        <v>487</v>
      </c>
      <c r="Q136" s="55"/>
      <c r="R136" s="199"/>
      <c r="S136" s="55"/>
    </row>
    <row r="137" spans="1:44" s="25" customFormat="1" x14ac:dyDescent="0.25">
      <c r="A137" s="330">
        <f t="shared" si="23"/>
        <v>1021</v>
      </c>
      <c r="B137" s="45">
        <f t="shared" si="24"/>
        <v>1021</v>
      </c>
      <c r="C137" s="130"/>
      <c r="D137" s="136" t="s">
        <v>48</v>
      </c>
      <c r="E137" s="136"/>
      <c r="F137" s="136">
        <v>0.5</v>
      </c>
      <c r="G137" s="136" t="s">
        <v>24</v>
      </c>
      <c r="H137" s="456"/>
      <c r="I137" s="158">
        <f t="shared" si="43"/>
        <v>0</v>
      </c>
      <c r="J137" s="163"/>
      <c r="K137" s="34"/>
      <c r="L137" s="158">
        <f t="shared" si="44"/>
        <v>0</v>
      </c>
      <c r="M137" s="163"/>
      <c r="N137" s="32">
        <f t="shared" si="42"/>
        <v>0</v>
      </c>
      <c r="O137" s="204"/>
      <c r="P137" s="374" t="s">
        <v>487</v>
      </c>
      <c r="Q137" s="55"/>
      <c r="R137" s="199"/>
      <c r="S137" s="55"/>
    </row>
    <row r="138" spans="1:44" s="25" customFormat="1" x14ac:dyDescent="0.25">
      <c r="A138" s="330">
        <f t="shared" si="23"/>
        <v>1022</v>
      </c>
      <c r="B138" s="45">
        <f t="shared" si="24"/>
        <v>1022</v>
      </c>
      <c r="C138" s="130"/>
      <c r="D138" s="151" t="s">
        <v>25</v>
      </c>
      <c r="E138" s="170"/>
      <c r="F138" s="166">
        <v>3</v>
      </c>
      <c r="G138" s="173" t="s">
        <v>40</v>
      </c>
      <c r="H138" s="33"/>
      <c r="I138" s="158"/>
      <c r="J138" s="33"/>
      <c r="K138" s="163"/>
      <c r="L138" s="158">
        <f>SUM(L125:L137)</f>
        <v>0</v>
      </c>
      <c r="M138" s="34"/>
      <c r="N138" s="32">
        <f>L138/100*F138</f>
        <v>0</v>
      </c>
      <c r="O138" s="29"/>
      <c r="P138" s="374" t="s">
        <v>487</v>
      </c>
      <c r="Q138" s="28"/>
      <c r="R138" s="199"/>
      <c r="S138" s="12"/>
      <c r="T138" s="78"/>
      <c r="U138" s="78"/>
    </row>
    <row r="139" spans="1:44" s="25" customFormat="1" x14ac:dyDescent="0.25">
      <c r="A139" s="330">
        <f t="shared" si="23"/>
        <v>1022</v>
      </c>
      <c r="B139" s="45" t="str">
        <f t="shared" si="24"/>
        <v/>
      </c>
      <c r="C139" s="189"/>
      <c r="D139" s="195" t="s">
        <v>3</v>
      </c>
      <c r="E139" s="190"/>
      <c r="F139" s="190"/>
      <c r="G139" s="190"/>
      <c r="H139" s="191"/>
      <c r="I139" s="192"/>
      <c r="J139" s="193"/>
      <c r="K139" s="191"/>
      <c r="L139" s="192"/>
      <c r="M139" s="193"/>
      <c r="N139" s="194"/>
      <c r="O139" s="206">
        <f>SUM(N124:N138)</f>
        <v>0</v>
      </c>
      <c r="P139" s="374"/>
      <c r="Q139" s="55"/>
      <c r="R139" s="199"/>
      <c r="S139" s="55"/>
    </row>
    <row r="140" spans="1:44" x14ac:dyDescent="0.25">
      <c r="A140" s="330">
        <f t="shared" ref="A140:A153" si="48">IF(ISNUMBER($F140),$A139+1,$A139+0)</f>
        <v>1022</v>
      </c>
      <c r="B140" s="45" t="str">
        <f t="shared" ref="B140:B203" si="49">IF((A140-A139)=0,"",A140)</f>
        <v/>
      </c>
      <c r="R140" s="199"/>
    </row>
    <row r="141" spans="1:44" s="25" customFormat="1" ht="15.75" thickBot="1" x14ac:dyDescent="0.3">
      <c r="A141" s="330">
        <f t="shared" si="48"/>
        <v>1022</v>
      </c>
      <c r="B141" s="45" t="str">
        <f t="shared" si="49"/>
        <v/>
      </c>
      <c r="C141" s="196"/>
      <c r="D141" s="197"/>
      <c r="E141" s="139"/>
      <c r="F141" s="139"/>
      <c r="G141" s="139"/>
      <c r="H141" s="160"/>
      <c r="I141" s="198"/>
      <c r="J141" s="199"/>
      <c r="K141" s="160"/>
      <c r="L141" s="198"/>
      <c r="M141" s="199"/>
      <c r="N141" s="77"/>
      <c r="O141" s="204"/>
      <c r="P141" s="29"/>
      <c r="Q141" s="55"/>
      <c r="R141" s="199"/>
      <c r="S141" s="55"/>
    </row>
    <row r="142" spans="1:44" s="29" customFormat="1" ht="15.75" thickBot="1" x14ac:dyDescent="0.3">
      <c r="A142" s="330">
        <f t="shared" si="48"/>
        <v>1022</v>
      </c>
      <c r="B142" s="45" t="str">
        <f t="shared" si="49"/>
        <v/>
      </c>
      <c r="C142" s="125"/>
      <c r="D142" s="188" t="s">
        <v>245</v>
      </c>
      <c r="E142" s="134"/>
      <c r="F142" s="157"/>
      <c r="G142" s="32"/>
      <c r="H142" s="120"/>
      <c r="I142" s="158"/>
      <c r="J142" s="32"/>
      <c r="K142" s="119"/>
      <c r="L142" s="158"/>
      <c r="M142" s="32"/>
      <c r="N142" s="32"/>
      <c r="O142" s="204"/>
      <c r="Q142" s="55"/>
      <c r="R142" s="199"/>
      <c r="S142" s="55"/>
      <c r="AO142" s="28"/>
      <c r="AP142" s="28"/>
      <c r="AQ142" s="28"/>
      <c r="AR142" s="28"/>
    </row>
    <row r="143" spans="1:44" s="25" customFormat="1" x14ac:dyDescent="0.25">
      <c r="A143" s="330">
        <f t="shared" si="48"/>
        <v>1022</v>
      </c>
      <c r="B143" s="45" t="str">
        <f t="shared" si="49"/>
        <v/>
      </c>
      <c r="C143" s="129"/>
      <c r="D143" s="213"/>
      <c r="E143" s="139"/>
      <c r="F143" s="139"/>
      <c r="G143" s="136"/>
      <c r="H143" s="32"/>
      <c r="I143" s="158"/>
      <c r="J143" s="163"/>
      <c r="K143" s="32"/>
      <c r="L143" s="158"/>
      <c r="M143" s="163"/>
      <c r="N143" s="32"/>
      <c r="O143" s="204"/>
      <c r="P143" s="29"/>
      <c r="Q143" s="55"/>
      <c r="R143" s="199"/>
      <c r="S143" s="55"/>
    </row>
    <row r="144" spans="1:44" s="29" customFormat="1" x14ac:dyDescent="0.25">
      <c r="A144" s="330">
        <f t="shared" si="48"/>
        <v>1023</v>
      </c>
      <c r="B144" s="45">
        <f t="shared" si="49"/>
        <v>1023</v>
      </c>
      <c r="C144" s="125"/>
      <c r="D144" s="140" t="s">
        <v>121</v>
      </c>
      <c r="E144" s="134"/>
      <c r="F144" s="157">
        <v>1.5</v>
      </c>
      <c r="G144" s="32" t="s">
        <v>24</v>
      </c>
      <c r="H144" s="454"/>
      <c r="I144" s="158">
        <f>F144*H144</f>
        <v>0</v>
      </c>
      <c r="J144" s="32"/>
      <c r="K144" s="120"/>
      <c r="L144" s="158"/>
      <c r="M144" s="32"/>
      <c r="N144" s="32">
        <f>SUM(I144+L144)</f>
        <v>0</v>
      </c>
      <c r="O144" s="204"/>
      <c r="P144" s="374" t="s">
        <v>487</v>
      </c>
      <c r="Q144" s="55"/>
      <c r="R144" s="199"/>
      <c r="S144" s="55"/>
      <c r="AO144" s="28"/>
      <c r="AP144" s="28"/>
      <c r="AQ144" s="28"/>
      <c r="AR144" s="28"/>
    </row>
    <row r="145" spans="1:44" s="29" customFormat="1" x14ac:dyDescent="0.25">
      <c r="A145" s="330">
        <f t="shared" si="48"/>
        <v>1024</v>
      </c>
      <c r="B145" s="45">
        <f t="shared" si="49"/>
        <v>1024</v>
      </c>
      <c r="C145" s="125" t="s">
        <v>180</v>
      </c>
      <c r="D145" s="142" t="s">
        <v>240</v>
      </c>
      <c r="E145" s="134"/>
      <c r="F145" s="157">
        <v>1</v>
      </c>
      <c r="G145" s="32" t="s">
        <v>22</v>
      </c>
      <c r="H145" s="454"/>
      <c r="I145" s="158">
        <f t="shared" ref="I145:I149" si="50">F145*H145</f>
        <v>0</v>
      </c>
      <c r="J145" s="32"/>
      <c r="K145" s="454"/>
      <c r="L145" s="158">
        <f t="shared" ref="L145:L149" si="51">F145*K145</f>
        <v>0</v>
      </c>
      <c r="M145" s="32"/>
      <c r="N145" s="32">
        <f t="shared" ref="N145:N149" si="52">SUM(I145+L145)</f>
        <v>0</v>
      </c>
      <c r="O145" s="204"/>
      <c r="P145" s="374" t="s">
        <v>487</v>
      </c>
      <c r="Q145" s="55"/>
      <c r="R145" s="199"/>
      <c r="S145" s="55"/>
      <c r="AO145" s="28"/>
      <c r="AP145" s="28"/>
      <c r="AQ145" s="28"/>
      <c r="AR145" s="28"/>
    </row>
    <row r="146" spans="1:44" s="25" customFormat="1" x14ac:dyDescent="0.25">
      <c r="A146" s="330">
        <f t="shared" si="48"/>
        <v>1025</v>
      </c>
      <c r="B146" s="45">
        <f t="shared" si="49"/>
        <v>1025</v>
      </c>
      <c r="C146" s="127" t="s">
        <v>354</v>
      </c>
      <c r="D146" s="136" t="s">
        <v>234</v>
      </c>
      <c r="E146" s="136"/>
      <c r="F146" s="159">
        <v>2</v>
      </c>
      <c r="G146" s="136" t="s">
        <v>13</v>
      </c>
      <c r="H146" s="456"/>
      <c r="I146" s="158">
        <f t="shared" si="50"/>
        <v>0</v>
      </c>
      <c r="J146" s="163"/>
      <c r="K146" s="456"/>
      <c r="L146" s="158">
        <f t="shared" si="51"/>
        <v>0</v>
      </c>
      <c r="M146" s="163"/>
      <c r="N146" s="32">
        <f t="shared" si="52"/>
        <v>0</v>
      </c>
      <c r="O146" s="204"/>
      <c r="P146" s="374" t="s">
        <v>487</v>
      </c>
      <c r="Q146" s="55"/>
      <c r="R146" s="199"/>
      <c r="S146" s="55"/>
    </row>
    <row r="147" spans="1:44" x14ac:dyDescent="0.25">
      <c r="A147" s="330">
        <f t="shared" si="48"/>
        <v>1026</v>
      </c>
      <c r="B147" s="45">
        <f t="shared" si="49"/>
        <v>1026</v>
      </c>
      <c r="C147" s="124" t="s">
        <v>63</v>
      </c>
      <c r="D147" s="136" t="s">
        <v>47</v>
      </c>
      <c r="F147" s="159">
        <v>9</v>
      </c>
      <c r="G147" s="134" t="s">
        <v>13</v>
      </c>
      <c r="H147" s="456"/>
      <c r="I147" s="158">
        <f t="shared" si="50"/>
        <v>0</v>
      </c>
      <c r="J147" s="163"/>
      <c r="K147" s="456"/>
      <c r="L147" s="158">
        <f t="shared" si="51"/>
        <v>0</v>
      </c>
      <c r="M147" s="163"/>
      <c r="N147" s="32">
        <f t="shared" si="52"/>
        <v>0</v>
      </c>
      <c r="P147" s="374" t="s">
        <v>487</v>
      </c>
      <c r="Q147" s="55"/>
      <c r="R147" s="199"/>
      <c r="S147" s="55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</row>
    <row r="148" spans="1:44" s="25" customFormat="1" x14ac:dyDescent="0.25">
      <c r="A148" s="330">
        <f t="shared" si="48"/>
        <v>1027</v>
      </c>
      <c r="B148" s="45">
        <f t="shared" si="49"/>
        <v>1027</v>
      </c>
      <c r="C148" s="125" t="s">
        <v>64</v>
      </c>
      <c r="D148" s="136" t="s">
        <v>11</v>
      </c>
      <c r="E148" s="136"/>
      <c r="F148" s="157">
        <v>1</v>
      </c>
      <c r="G148" s="136" t="s">
        <v>13</v>
      </c>
      <c r="H148" s="456"/>
      <c r="I148" s="158">
        <f t="shared" si="50"/>
        <v>0</v>
      </c>
      <c r="J148" s="163"/>
      <c r="K148" s="456"/>
      <c r="L148" s="158">
        <f t="shared" si="51"/>
        <v>0</v>
      </c>
      <c r="M148" s="163"/>
      <c r="N148" s="32">
        <f t="shared" si="52"/>
        <v>0</v>
      </c>
      <c r="O148" s="204"/>
      <c r="P148" s="374" t="s">
        <v>487</v>
      </c>
      <c r="Q148" s="55"/>
      <c r="R148" s="199"/>
      <c r="S148" s="55"/>
    </row>
    <row r="149" spans="1:44" s="25" customFormat="1" x14ac:dyDescent="0.25">
      <c r="A149" s="330">
        <f t="shared" si="48"/>
        <v>1028</v>
      </c>
      <c r="B149" s="45">
        <f t="shared" si="49"/>
        <v>1028</v>
      </c>
      <c r="C149" s="130"/>
      <c r="D149" s="136" t="s">
        <v>48</v>
      </c>
      <c r="E149" s="136"/>
      <c r="F149" s="136">
        <v>0.2</v>
      </c>
      <c r="G149" s="136" t="s">
        <v>24</v>
      </c>
      <c r="H149" s="456"/>
      <c r="I149" s="158">
        <f t="shared" si="50"/>
        <v>0</v>
      </c>
      <c r="J149" s="163"/>
      <c r="K149" s="456"/>
      <c r="L149" s="158">
        <f t="shared" si="51"/>
        <v>0</v>
      </c>
      <c r="M149" s="163"/>
      <c r="N149" s="32">
        <f t="shared" si="52"/>
        <v>0</v>
      </c>
      <c r="O149" s="204"/>
      <c r="P149" s="374" t="s">
        <v>487</v>
      </c>
      <c r="Q149" s="55"/>
      <c r="R149" s="199"/>
      <c r="S149" s="55"/>
    </row>
    <row r="150" spans="1:44" s="25" customFormat="1" x14ac:dyDescent="0.25">
      <c r="A150" s="330">
        <f t="shared" si="48"/>
        <v>1029</v>
      </c>
      <c r="B150" s="45">
        <f t="shared" si="49"/>
        <v>1029</v>
      </c>
      <c r="C150" s="130"/>
      <c r="D150" s="151" t="s">
        <v>25</v>
      </c>
      <c r="E150" s="170"/>
      <c r="F150" s="166">
        <v>3</v>
      </c>
      <c r="G150" s="173" t="s">
        <v>40</v>
      </c>
      <c r="H150" s="33"/>
      <c r="I150" s="158"/>
      <c r="J150" s="33"/>
      <c r="K150" s="163"/>
      <c r="L150" s="158">
        <f>SUM(L144:L149)</f>
        <v>0</v>
      </c>
      <c r="M150" s="34"/>
      <c r="N150" s="32">
        <f>L150/100*F150</f>
        <v>0</v>
      </c>
      <c r="O150" s="29"/>
      <c r="P150" s="374" t="s">
        <v>487</v>
      </c>
      <c r="Q150" s="28"/>
      <c r="R150" s="199"/>
      <c r="S150" s="12"/>
      <c r="T150" s="78"/>
      <c r="U150" s="78"/>
    </row>
    <row r="151" spans="1:44" s="25" customFormat="1" x14ac:dyDescent="0.25">
      <c r="A151" s="330">
        <f t="shared" si="48"/>
        <v>1029</v>
      </c>
      <c r="B151" s="45" t="str">
        <f t="shared" si="49"/>
        <v/>
      </c>
      <c r="C151" s="189"/>
      <c r="D151" s="195" t="s">
        <v>3</v>
      </c>
      <c r="E151" s="190"/>
      <c r="F151" s="190"/>
      <c r="G151" s="190"/>
      <c r="H151" s="191"/>
      <c r="I151" s="192"/>
      <c r="J151" s="193"/>
      <c r="K151" s="191"/>
      <c r="L151" s="192"/>
      <c r="M151" s="193"/>
      <c r="N151" s="194"/>
      <c r="O151" s="206">
        <f>SUM(N144:N150)</f>
        <v>0</v>
      </c>
      <c r="P151" s="29"/>
      <c r="Q151" s="55"/>
      <c r="R151" s="160"/>
      <c r="S151" s="55"/>
    </row>
    <row r="152" spans="1:44" s="25" customFormat="1" x14ac:dyDescent="0.25">
      <c r="A152" s="330">
        <f t="shared" si="48"/>
        <v>1029</v>
      </c>
      <c r="B152" s="45" t="str">
        <f t="shared" si="49"/>
        <v/>
      </c>
      <c r="C152" s="196"/>
      <c r="D152" s="197"/>
      <c r="E152" s="139"/>
      <c r="F152" s="139"/>
      <c r="G152" s="139"/>
      <c r="H152" s="160"/>
      <c r="I152" s="198"/>
      <c r="J152" s="199"/>
      <c r="K152" s="160"/>
      <c r="L152" s="198"/>
      <c r="M152" s="199"/>
      <c r="N152" s="77"/>
      <c r="O152" s="204"/>
      <c r="P152" s="29"/>
      <c r="Q152" s="55"/>
      <c r="R152" s="160"/>
      <c r="S152" s="55"/>
    </row>
    <row r="153" spans="1:44" s="25" customFormat="1" x14ac:dyDescent="0.25">
      <c r="A153" s="330">
        <f t="shared" si="48"/>
        <v>1029</v>
      </c>
      <c r="B153" s="45" t="str">
        <f t="shared" si="49"/>
        <v/>
      </c>
      <c r="C153" s="129"/>
      <c r="D153" s="213"/>
      <c r="E153" s="139"/>
      <c r="F153" s="139"/>
      <c r="G153" s="136"/>
      <c r="H153" s="32"/>
      <c r="I153" s="158"/>
      <c r="J153" s="163"/>
      <c r="K153" s="32"/>
      <c r="L153" s="158"/>
      <c r="M153" s="163"/>
      <c r="N153" s="32"/>
      <c r="O153" s="204"/>
      <c r="P153" s="29"/>
      <c r="Q153" s="56"/>
      <c r="R153" s="77"/>
      <c r="S153" s="56"/>
    </row>
    <row r="154" spans="1:44" s="25" customFormat="1" x14ac:dyDescent="0.25">
      <c r="A154" s="330"/>
      <c r="B154" s="45"/>
      <c r="C154" s="189"/>
      <c r="D154" s="195" t="s">
        <v>344</v>
      </c>
      <c r="E154" s="190"/>
      <c r="F154" s="190"/>
      <c r="G154" s="190"/>
      <c r="H154" s="191"/>
      <c r="I154" s="192"/>
      <c r="J154" s="193"/>
      <c r="K154" s="191"/>
      <c r="L154" s="192"/>
      <c r="M154" s="193"/>
      <c r="N154" s="194"/>
      <c r="O154" s="206">
        <f>SUM(O7:O152)</f>
        <v>0</v>
      </c>
      <c r="P154" s="29"/>
      <c r="Q154" s="55"/>
      <c r="R154" s="160"/>
      <c r="S154" s="55"/>
    </row>
    <row r="155" spans="1:44" s="25" customFormat="1" x14ac:dyDescent="0.25">
      <c r="A155" s="330"/>
      <c r="B155" s="45" t="str">
        <f>IF((A155-A154)=0,"",A155)</f>
        <v/>
      </c>
      <c r="C155" s="129"/>
      <c r="D155" s="213"/>
      <c r="E155" s="139"/>
      <c r="F155" s="139"/>
      <c r="G155" s="136"/>
      <c r="H155" s="32"/>
      <c r="I155" s="158"/>
      <c r="J155" s="163"/>
      <c r="K155" s="32"/>
      <c r="L155" s="158"/>
      <c r="M155" s="163"/>
      <c r="N155" s="32"/>
      <c r="O155" s="204"/>
      <c r="P155" s="29"/>
      <c r="Q155" s="56"/>
      <c r="R155" s="77"/>
      <c r="S155" s="56"/>
    </row>
    <row r="156" spans="1:44" s="25" customFormat="1" x14ac:dyDescent="0.25">
      <c r="A156" s="330"/>
      <c r="B156" s="45" t="str">
        <f t="shared" si="49"/>
        <v/>
      </c>
      <c r="C156" s="129"/>
      <c r="D156" s="213"/>
      <c r="E156" s="139"/>
      <c r="F156" s="139"/>
      <c r="G156" s="136"/>
      <c r="H156" s="32"/>
      <c r="I156" s="158"/>
      <c r="J156" s="163"/>
      <c r="K156" s="32"/>
      <c r="L156" s="158"/>
      <c r="M156" s="163"/>
      <c r="N156" s="32"/>
      <c r="O156" s="204"/>
      <c r="P156" s="29"/>
      <c r="Q156" s="56"/>
      <c r="R156" s="77"/>
      <c r="S156" s="56"/>
    </row>
    <row r="157" spans="1:44" s="25" customFormat="1" x14ac:dyDescent="0.25">
      <c r="A157" s="330"/>
      <c r="B157" s="45" t="str">
        <f t="shared" si="49"/>
        <v/>
      </c>
      <c r="C157" s="129"/>
      <c r="D157" s="213"/>
      <c r="E157" s="139"/>
      <c r="F157" s="139"/>
      <c r="G157" s="136"/>
      <c r="H157" s="32"/>
      <c r="I157" s="158"/>
      <c r="J157" s="163"/>
      <c r="K157" s="32"/>
      <c r="L157" s="158"/>
      <c r="M157" s="163"/>
      <c r="N157" s="32"/>
      <c r="O157" s="204"/>
      <c r="P157" s="29"/>
      <c r="Q157" s="56"/>
      <c r="R157" s="77"/>
      <c r="S157" s="56"/>
    </row>
    <row r="158" spans="1:44" s="25" customFormat="1" x14ac:dyDescent="0.25">
      <c r="A158" s="330"/>
      <c r="B158" s="45" t="str">
        <f t="shared" si="49"/>
        <v/>
      </c>
      <c r="C158" s="196"/>
      <c r="D158" s="197"/>
      <c r="E158" s="139"/>
      <c r="F158" s="139"/>
      <c r="G158" s="139"/>
      <c r="H158" s="160"/>
      <c r="I158" s="198"/>
      <c r="J158" s="199"/>
      <c r="K158" s="160"/>
      <c r="L158" s="198"/>
      <c r="M158" s="199"/>
      <c r="N158" s="77"/>
      <c r="O158" s="204"/>
      <c r="P158" s="29"/>
      <c r="Q158" s="56"/>
      <c r="R158" s="160"/>
      <c r="S158" s="56"/>
    </row>
    <row r="159" spans="1:44" x14ac:dyDescent="0.25">
      <c r="A159" s="330"/>
      <c r="B159" s="45" t="str">
        <f t="shared" si="49"/>
        <v/>
      </c>
    </row>
    <row r="160" spans="1:44" x14ac:dyDescent="0.25">
      <c r="A160" s="330"/>
    </row>
    <row r="161" spans="1:2" x14ac:dyDescent="0.25">
      <c r="A161" s="330"/>
      <c r="B161" s="45" t="str">
        <f t="shared" si="49"/>
        <v/>
      </c>
    </row>
    <row r="162" spans="1:2" x14ac:dyDescent="0.25">
      <c r="A162" s="330"/>
      <c r="B162" s="45" t="str">
        <f t="shared" si="49"/>
        <v/>
      </c>
    </row>
    <row r="163" spans="1:2" x14ac:dyDescent="0.25">
      <c r="A163" s="330"/>
      <c r="B163" s="45" t="str">
        <f t="shared" si="49"/>
        <v/>
      </c>
    </row>
    <row r="164" spans="1:2" x14ac:dyDescent="0.25">
      <c r="A164" s="330"/>
      <c r="B164" s="45" t="str">
        <f t="shared" si="49"/>
        <v/>
      </c>
    </row>
    <row r="165" spans="1:2" x14ac:dyDescent="0.25">
      <c r="A165" s="330"/>
      <c r="B165" s="45" t="str">
        <f t="shared" si="49"/>
        <v/>
      </c>
    </row>
    <row r="166" spans="1:2" x14ac:dyDescent="0.25">
      <c r="A166" s="330"/>
      <c r="B166" s="45" t="str">
        <f t="shared" si="49"/>
        <v/>
      </c>
    </row>
    <row r="167" spans="1:2" x14ac:dyDescent="0.25">
      <c r="A167" s="330"/>
      <c r="B167" s="45" t="str">
        <f t="shared" si="49"/>
        <v/>
      </c>
    </row>
    <row r="168" spans="1:2" x14ac:dyDescent="0.25">
      <c r="A168" s="330"/>
      <c r="B168" s="45" t="str">
        <f t="shared" si="49"/>
        <v/>
      </c>
    </row>
    <row r="169" spans="1:2" x14ac:dyDescent="0.25">
      <c r="A169" s="330"/>
      <c r="B169" s="45" t="str">
        <f t="shared" si="49"/>
        <v/>
      </c>
    </row>
    <row r="170" spans="1:2" x14ac:dyDescent="0.25">
      <c r="A170" s="330"/>
      <c r="B170" s="45" t="str">
        <f t="shared" si="49"/>
        <v/>
      </c>
    </row>
    <row r="171" spans="1:2" x14ac:dyDescent="0.25">
      <c r="A171" s="330"/>
      <c r="B171" s="45" t="str">
        <f t="shared" si="49"/>
        <v/>
      </c>
    </row>
    <row r="172" spans="1:2" x14ac:dyDescent="0.25">
      <c r="A172" s="330"/>
      <c r="B172" s="45" t="str">
        <f t="shared" si="49"/>
        <v/>
      </c>
    </row>
    <row r="173" spans="1:2" x14ac:dyDescent="0.25">
      <c r="A173" s="330"/>
      <c r="B173" s="45" t="str">
        <f t="shared" si="49"/>
        <v/>
      </c>
    </row>
    <row r="174" spans="1:2" x14ac:dyDescent="0.25">
      <c r="A174" s="330"/>
      <c r="B174" s="45" t="str">
        <f t="shared" si="49"/>
        <v/>
      </c>
    </row>
    <row r="175" spans="1:2" x14ac:dyDescent="0.25">
      <c r="A175" s="330"/>
      <c r="B175" s="45" t="str">
        <f t="shared" si="49"/>
        <v/>
      </c>
    </row>
    <row r="176" spans="1:2" x14ac:dyDescent="0.25">
      <c r="A176" s="330"/>
    </row>
    <row r="177" spans="1:2" x14ac:dyDescent="0.25">
      <c r="A177" s="330"/>
    </row>
    <row r="178" spans="1:2" x14ac:dyDescent="0.25">
      <c r="A178" s="330"/>
      <c r="B178" s="45" t="str">
        <f t="shared" si="49"/>
        <v/>
      </c>
    </row>
    <row r="179" spans="1:2" x14ac:dyDescent="0.25">
      <c r="A179" s="330"/>
      <c r="B179" s="45" t="str">
        <f t="shared" si="49"/>
        <v/>
      </c>
    </row>
    <row r="180" spans="1:2" x14ac:dyDescent="0.25">
      <c r="A180" s="330"/>
      <c r="B180" s="45" t="str">
        <f t="shared" si="49"/>
        <v/>
      </c>
    </row>
    <row r="181" spans="1:2" x14ac:dyDescent="0.25">
      <c r="A181" s="330"/>
      <c r="B181" s="45" t="str">
        <f t="shared" si="49"/>
        <v/>
      </c>
    </row>
    <row r="182" spans="1:2" x14ac:dyDescent="0.25">
      <c r="A182" s="330"/>
      <c r="B182" s="45" t="str">
        <f t="shared" si="49"/>
        <v/>
      </c>
    </row>
    <row r="183" spans="1:2" x14ac:dyDescent="0.25">
      <c r="A183" s="330"/>
      <c r="B183" s="45" t="str">
        <f t="shared" si="49"/>
        <v/>
      </c>
    </row>
    <row r="184" spans="1:2" x14ac:dyDescent="0.25">
      <c r="A184" s="330"/>
      <c r="B184" s="45" t="str">
        <f t="shared" si="49"/>
        <v/>
      </c>
    </row>
    <row r="185" spans="1:2" x14ac:dyDescent="0.25">
      <c r="A185" s="330"/>
      <c r="B185" s="45" t="str">
        <f t="shared" si="49"/>
        <v/>
      </c>
    </row>
    <row r="186" spans="1:2" x14ac:dyDescent="0.25">
      <c r="A186" s="330"/>
      <c r="B186" s="45" t="str">
        <f t="shared" si="49"/>
        <v/>
      </c>
    </row>
    <row r="187" spans="1:2" x14ac:dyDescent="0.25">
      <c r="A187" s="330"/>
      <c r="B187" s="45" t="str">
        <f t="shared" si="49"/>
        <v/>
      </c>
    </row>
    <row r="188" spans="1:2" x14ac:dyDescent="0.25">
      <c r="A188" s="330"/>
      <c r="B188" s="45" t="str">
        <f t="shared" si="49"/>
        <v/>
      </c>
    </row>
    <row r="189" spans="1:2" x14ac:dyDescent="0.25">
      <c r="A189" s="330"/>
      <c r="B189" s="45" t="str">
        <f t="shared" si="49"/>
        <v/>
      </c>
    </row>
    <row r="190" spans="1:2" x14ac:dyDescent="0.25">
      <c r="A190" s="330"/>
      <c r="B190" s="45" t="str">
        <f t="shared" si="49"/>
        <v/>
      </c>
    </row>
    <row r="191" spans="1:2" x14ac:dyDescent="0.25">
      <c r="A191" s="330"/>
      <c r="B191" s="45" t="str">
        <f t="shared" si="49"/>
        <v/>
      </c>
    </row>
    <row r="192" spans="1:2" x14ac:dyDescent="0.25">
      <c r="A192" s="330"/>
      <c r="B192" s="45" t="str">
        <f t="shared" si="49"/>
        <v/>
      </c>
    </row>
    <row r="193" spans="1:2" x14ac:dyDescent="0.25">
      <c r="A193" s="330"/>
      <c r="B193" s="45" t="str">
        <f t="shared" si="49"/>
        <v/>
      </c>
    </row>
    <row r="194" spans="1:2" x14ac:dyDescent="0.25">
      <c r="A194" s="330"/>
      <c r="B194" s="45" t="str">
        <f t="shared" si="49"/>
        <v/>
      </c>
    </row>
    <row r="195" spans="1:2" x14ac:dyDescent="0.25">
      <c r="A195" s="330"/>
      <c r="B195" s="45" t="str">
        <f t="shared" si="49"/>
        <v/>
      </c>
    </row>
    <row r="196" spans="1:2" x14ac:dyDescent="0.25">
      <c r="A196" s="330"/>
      <c r="B196" s="45" t="str">
        <f t="shared" si="49"/>
        <v/>
      </c>
    </row>
    <row r="197" spans="1:2" x14ac:dyDescent="0.25">
      <c r="A197" s="330"/>
      <c r="B197" s="45" t="str">
        <f t="shared" si="49"/>
        <v/>
      </c>
    </row>
    <row r="198" spans="1:2" x14ac:dyDescent="0.25">
      <c r="A198" s="330"/>
      <c r="B198" s="45" t="str">
        <f t="shared" si="49"/>
        <v/>
      </c>
    </row>
    <row r="199" spans="1:2" x14ac:dyDescent="0.25">
      <c r="A199" s="330"/>
      <c r="B199" s="45" t="str">
        <f t="shared" si="49"/>
        <v/>
      </c>
    </row>
    <row r="200" spans="1:2" x14ac:dyDescent="0.25">
      <c r="A200" s="330"/>
      <c r="B200" s="45" t="str">
        <f t="shared" si="49"/>
        <v/>
      </c>
    </row>
    <row r="201" spans="1:2" x14ac:dyDescent="0.25">
      <c r="A201" s="330"/>
      <c r="B201" s="45" t="str">
        <f t="shared" si="49"/>
        <v/>
      </c>
    </row>
    <row r="202" spans="1:2" x14ac:dyDescent="0.25">
      <c r="A202" s="330"/>
      <c r="B202" s="45" t="str">
        <f t="shared" si="49"/>
        <v/>
      </c>
    </row>
    <row r="203" spans="1:2" x14ac:dyDescent="0.25">
      <c r="A203" s="330"/>
      <c r="B203" s="45" t="str">
        <f t="shared" si="49"/>
        <v/>
      </c>
    </row>
    <row r="204" spans="1:2" x14ac:dyDescent="0.25">
      <c r="A204" s="330"/>
      <c r="B204" s="45" t="str">
        <f t="shared" ref="B204:B254" si="53">IF((A204-A203)=0,"",A204)</f>
        <v/>
      </c>
    </row>
    <row r="205" spans="1:2" x14ac:dyDescent="0.25">
      <c r="A205" s="330"/>
      <c r="B205" s="45" t="str">
        <f t="shared" si="53"/>
        <v/>
      </c>
    </row>
    <row r="206" spans="1:2" x14ac:dyDescent="0.25">
      <c r="A206" s="330"/>
      <c r="B206" s="45" t="str">
        <f t="shared" si="53"/>
        <v/>
      </c>
    </row>
    <row r="207" spans="1:2" x14ac:dyDescent="0.25">
      <c r="A207" s="330"/>
      <c r="B207" s="45" t="str">
        <f t="shared" si="53"/>
        <v/>
      </c>
    </row>
    <row r="208" spans="1:2" x14ac:dyDescent="0.25">
      <c r="A208" s="330"/>
      <c r="B208" s="45" t="str">
        <f t="shared" si="53"/>
        <v/>
      </c>
    </row>
    <row r="209" spans="1:2" x14ac:dyDescent="0.25">
      <c r="A209" s="330"/>
      <c r="B209" s="45" t="str">
        <f t="shared" si="53"/>
        <v/>
      </c>
    </row>
    <row r="210" spans="1:2" x14ac:dyDescent="0.25">
      <c r="A210" s="330"/>
      <c r="B210" s="45" t="str">
        <f t="shared" si="53"/>
        <v/>
      </c>
    </row>
    <row r="211" spans="1:2" x14ac:dyDescent="0.25">
      <c r="A211" s="330"/>
      <c r="B211" s="45" t="str">
        <f t="shared" si="53"/>
        <v/>
      </c>
    </row>
    <row r="212" spans="1:2" x14ac:dyDescent="0.25">
      <c r="A212" s="330"/>
      <c r="B212" s="45" t="str">
        <f t="shared" si="53"/>
        <v/>
      </c>
    </row>
    <row r="213" spans="1:2" x14ac:dyDescent="0.25">
      <c r="A213" s="330"/>
      <c r="B213" s="45" t="str">
        <f t="shared" si="53"/>
        <v/>
      </c>
    </row>
    <row r="214" spans="1:2" x14ac:dyDescent="0.25">
      <c r="A214" s="330"/>
      <c r="B214" s="45" t="str">
        <f t="shared" si="53"/>
        <v/>
      </c>
    </row>
    <row r="215" spans="1:2" x14ac:dyDescent="0.25">
      <c r="A215" s="330"/>
      <c r="B215" s="45" t="str">
        <f t="shared" si="53"/>
        <v/>
      </c>
    </row>
    <row r="216" spans="1:2" x14ac:dyDescent="0.25">
      <c r="A216" s="330"/>
      <c r="B216" s="45" t="str">
        <f t="shared" si="53"/>
        <v/>
      </c>
    </row>
    <row r="217" spans="1:2" x14ac:dyDescent="0.25">
      <c r="A217" s="330"/>
      <c r="B217" s="45" t="str">
        <f t="shared" si="53"/>
        <v/>
      </c>
    </row>
    <row r="218" spans="1:2" x14ac:dyDescent="0.25">
      <c r="A218" s="330"/>
      <c r="B218" s="45" t="str">
        <f t="shared" si="53"/>
        <v/>
      </c>
    </row>
    <row r="219" spans="1:2" x14ac:dyDescent="0.25">
      <c r="A219" s="330"/>
      <c r="B219" s="45" t="str">
        <f t="shared" si="53"/>
        <v/>
      </c>
    </row>
    <row r="220" spans="1:2" x14ac:dyDescent="0.25">
      <c r="A220" s="330"/>
      <c r="B220" s="45" t="str">
        <f t="shared" si="53"/>
        <v/>
      </c>
    </row>
    <row r="221" spans="1:2" x14ac:dyDescent="0.25">
      <c r="A221" s="330"/>
      <c r="B221" s="45" t="str">
        <f t="shared" si="53"/>
        <v/>
      </c>
    </row>
    <row r="222" spans="1:2" x14ac:dyDescent="0.25">
      <c r="A222" s="330"/>
      <c r="B222" s="45" t="str">
        <f t="shared" si="53"/>
        <v/>
      </c>
    </row>
    <row r="223" spans="1:2" x14ac:dyDescent="0.25">
      <c r="A223" s="330"/>
      <c r="B223" s="45" t="str">
        <f t="shared" si="53"/>
        <v/>
      </c>
    </row>
    <row r="224" spans="1:2" x14ac:dyDescent="0.25">
      <c r="A224" s="330"/>
      <c r="B224" s="45" t="str">
        <f t="shared" si="53"/>
        <v/>
      </c>
    </row>
    <row r="225" spans="1:2" x14ac:dyDescent="0.25">
      <c r="A225" s="330"/>
      <c r="B225" s="45" t="str">
        <f t="shared" si="53"/>
        <v/>
      </c>
    </row>
    <row r="226" spans="1:2" x14ac:dyDescent="0.25">
      <c r="A226" s="330"/>
      <c r="B226" s="45" t="str">
        <f t="shared" si="53"/>
        <v/>
      </c>
    </row>
    <row r="227" spans="1:2" x14ac:dyDescent="0.25">
      <c r="A227" s="330"/>
      <c r="B227" s="45" t="str">
        <f t="shared" si="53"/>
        <v/>
      </c>
    </row>
    <row r="228" spans="1:2" x14ac:dyDescent="0.25">
      <c r="A228" s="330"/>
      <c r="B228" s="45" t="str">
        <f t="shared" si="53"/>
        <v/>
      </c>
    </row>
    <row r="229" spans="1:2" x14ac:dyDescent="0.25">
      <c r="A229" s="330"/>
      <c r="B229" s="45" t="str">
        <f t="shared" si="53"/>
        <v/>
      </c>
    </row>
    <row r="230" spans="1:2" x14ac:dyDescent="0.25">
      <c r="A230" s="330"/>
      <c r="B230" s="45" t="str">
        <f t="shared" si="53"/>
        <v/>
      </c>
    </row>
    <row r="231" spans="1:2" x14ac:dyDescent="0.25">
      <c r="A231" s="330"/>
      <c r="B231" s="45" t="str">
        <f t="shared" si="53"/>
        <v/>
      </c>
    </row>
    <row r="232" spans="1:2" x14ac:dyDescent="0.25">
      <c r="A232" s="330"/>
      <c r="B232" s="45" t="str">
        <f t="shared" si="53"/>
        <v/>
      </c>
    </row>
    <row r="233" spans="1:2" x14ac:dyDescent="0.25">
      <c r="A233" s="330"/>
      <c r="B233" s="45" t="str">
        <f t="shared" si="53"/>
        <v/>
      </c>
    </row>
    <row r="234" spans="1:2" x14ac:dyDescent="0.25">
      <c r="A234" s="330"/>
      <c r="B234" s="45" t="str">
        <f t="shared" si="53"/>
        <v/>
      </c>
    </row>
    <row r="235" spans="1:2" x14ac:dyDescent="0.25">
      <c r="A235" s="330"/>
      <c r="B235" s="45" t="str">
        <f t="shared" si="53"/>
        <v/>
      </c>
    </row>
    <row r="236" spans="1:2" x14ac:dyDescent="0.25">
      <c r="A236" s="330"/>
      <c r="B236" s="45" t="str">
        <f t="shared" si="53"/>
        <v/>
      </c>
    </row>
    <row r="237" spans="1:2" x14ac:dyDescent="0.25">
      <c r="A237" s="330"/>
      <c r="B237" s="45" t="str">
        <f t="shared" si="53"/>
        <v/>
      </c>
    </row>
    <row r="238" spans="1:2" x14ac:dyDescent="0.25">
      <c r="A238" s="330"/>
      <c r="B238" s="45" t="str">
        <f t="shared" si="53"/>
        <v/>
      </c>
    </row>
    <row r="239" spans="1:2" x14ac:dyDescent="0.25">
      <c r="A239" s="330"/>
      <c r="B239" s="45" t="str">
        <f t="shared" si="53"/>
        <v/>
      </c>
    </row>
    <row r="240" spans="1:2" x14ac:dyDescent="0.25">
      <c r="A240" s="330"/>
      <c r="B240" s="45" t="str">
        <f t="shared" si="53"/>
        <v/>
      </c>
    </row>
    <row r="241" spans="1:2" x14ac:dyDescent="0.25">
      <c r="A241" s="330"/>
      <c r="B241" s="45" t="str">
        <f t="shared" si="53"/>
        <v/>
      </c>
    </row>
    <row r="242" spans="1:2" x14ac:dyDescent="0.25">
      <c r="A242" s="330"/>
      <c r="B242" s="45" t="str">
        <f t="shared" si="53"/>
        <v/>
      </c>
    </row>
    <row r="243" spans="1:2" x14ac:dyDescent="0.25">
      <c r="A243" s="330"/>
      <c r="B243" s="45" t="str">
        <f t="shared" si="53"/>
        <v/>
      </c>
    </row>
    <row r="244" spans="1:2" x14ac:dyDescent="0.25">
      <c r="A244" s="330"/>
      <c r="B244" s="45" t="str">
        <f t="shared" si="53"/>
        <v/>
      </c>
    </row>
    <row r="245" spans="1:2" x14ac:dyDescent="0.25">
      <c r="A245" s="330"/>
      <c r="B245" s="45" t="str">
        <f t="shared" si="53"/>
        <v/>
      </c>
    </row>
    <row r="246" spans="1:2" x14ac:dyDescent="0.25">
      <c r="A246" s="330"/>
      <c r="B246" s="45" t="str">
        <f t="shared" si="53"/>
        <v/>
      </c>
    </row>
    <row r="247" spans="1:2" x14ac:dyDescent="0.25">
      <c r="A247" s="330"/>
      <c r="B247" s="45" t="str">
        <f t="shared" si="53"/>
        <v/>
      </c>
    </row>
    <row r="248" spans="1:2" x14ac:dyDescent="0.25">
      <c r="A248" s="330"/>
      <c r="B248" s="45" t="str">
        <f t="shared" si="53"/>
        <v/>
      </c>
    </row>
    <row r="249" spans="1:2" x14ac:dyDescent="0.25">
      <c r="A249" s="330"/>
      <c r="B249" s="45" t="str">
        <f t="shared" si="53"/>
        <v/>
      </c>
    </row>
    <row r="250" spans="1:2" x14ac:dyDescent="0.25">
      <c r="A250" s="330"/>
      <c r="B250" s="45" t="str">
        <f t="shared" si="53"/>
        <v/>
      </c>
    </row>
    <row r="251" spans="1:2" x14ac:dyDescent="0.25">
      <c r="A251" s="330"/>
      <c r="B251" s="45" t="str">
        <f t="shared" si="53"/>
        <v/>
      </c>
    </row>
    <row r="252" spans="1:2" x14ac:dyDescent="0.25">
      <c r="A252" s="330"/>
      <c r="B252" s="45" t="str">
        <f t="shared" si="53"/>
        <v/>
      </c>
    </row>
    <row r="253" spans="1:2" x14ac:dyDescent="0.25">
      <c r="A253" s="330"/>
      <c r="B253" s="45" t="str">
        <f t="shared" si="53"/>
        <v/>
      </c>
    </row>
    <row r="254" spans="1:2" x14ac:dyDescent="0.25">
      <c r="A254" s="330"/>
      <c r="B254" s="45" t="str">
        <f t="shared" si="53"/>
        <v/>
      </c>
    </row>
  </sheetData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84" orientation="landscape" r:id="rId1"/>
  <headerFooter alignWithMargins="0"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4"/>
  <sheetViews>
    <sheetView topLeftCell="B76" zoomScale="87" zoomScaleNormal="87" workbookViewId="0">
      <selection activeCell="T90" sqref="T90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4.7109375" style="89" customWidth="1"/>
    <col min="7" max="7" width="4.140625" style="32" customWidth="1"/>
    <col min="8" max="8" width="11.140625" style="119" customWidth="1"/>
    <col min="9" max="9" width="10.5703125" style="32" customWidth="1"/>
    <col min="10" max="10" width="1" style="32" customWidth="1"/>
    <col min="11" max="11" width="11.28515625" style="119" customWidth="1"/>
    <col min="12" max="12" width="11.5703125" style="32" bestFit="1" customWidth="1"/>
    <col min="13" max="13" width="1.140625" style="32" customWidth="1"/>
    <col min="14" max="14" width="15.42578125" style="32" customWidth="1"/>
    <col min="15" max="15" width="13.5703125" style="204" customWidth="1"/>
    <col min="16" max="16" width="9.140625" style="29" customWidth="1"/>
    <col min="17" max="17" width="9.140625" style="54" customWidth="1"/>
    <col min="18" max="18" width="11.28515625" style="413" customWidth="1"/>
    <col min="19" max="19" width="9.140625" style="54"/>
    <col min="20" max="40" width="9.140625" style="29"/>
    <col min="41" max="16384" width="9.140625" style="28"/>
  </cols>
  <sheetData>
    <row r="1" spans="1:44" ht="14.25" customHeight="1" x14ac:dyDescent="0.25">
      <c r="D1" s="425" t="s">
        <v>169</v>
      </c>
      <c r="E1" s="425"/>
      <c r="F1" s="425"/>
      <c r="G1" s="425"/>
      <c r="H1" s="425"/>
      <c r="I1" s="425"/>
      <c r="K1" s="32"/>
      <c r="O1" s="203"/>
      <c r="P1" s="28"/>
      <c r="Q1" s="52"/>
      <c r="R1" s="77"/>
      <c r="S1" s="52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4" ht="14.25" customHeight="1" x14ac:dyDescent="0.25">
      <c r="D2" s="425"/>
      <c r="E2" s="425"/>
      <c r="F2" s="425"/>
      <c r="G2" s="425"/>
      <c r="H2" s="425"/>
      <c r="I2" s="425"/>
      <c r="K2" s="32"/>
      <c r="O2" s="203"/>
      <c r="P2" s="28"/>
      <c r="Q2" s="52"/>
      <c r="R2" s="77"/>
      <c r="S2" s="52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4" ht="14.25" customHeight="1" x14ac:dyDescent="0.25">
      <c r="D3" s="426"/>
      <c r="E3" s="426"/>
      <c r="F3" s="426"/>
      <c r="G3" s="426"/>
      <c r="H3" s="426"/>
      <c r="I3" s="426"/>
      <c r="J3" s="154"/>
      <c r="K3" s="154"/>
      <c r="L3" s="154"/>
      <c r="M3" s="154"/>
      <c r="N3" s="154"/>
      <c r="O3" s="203"/>
      <c r="P3" s="28"/>
      <c r="Q3" s="52"/>
      <c r="R3" s="77"/>
      <c r="S3" s="52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4" ht="14.25" customHeight="1" x14ac:dyDescent="0.25"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28"/>
      <c r="P4" s="89"/>
      <c r="Q4" s="52"/>
      <c r="R4" s="262"/>
      <c r="S4" s="215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4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296"/>
      <c r="K5" s="428" t="s">
        <v>1</v>
      </c>
      <c r="L5" s="428"/>
      <c r="M5" s="296"/>
      <c r="N5" s="296" t="s">
        <v>3</v>
      </c>
      <c r="O5" s="11"/>
      <c r="P5" s="369" t="s">
        <v>486</v>
      </c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4" ht="6" customHeight="1" x14ac:dyDescent="0.25">
      <c r="F6" s="309"/>
      <c r="G6" s="309"/>
      <c r="H6" s="263"/>
      <c r="I6" s="92"/>
      <c r="J6" s="92"/>
      <c r="K6" s="263"/>
      <c r="L6" s="92"/>
      <c r="M6" s="92"/>
      <c r="N6" s="92"/>
      <c r="O6" s="29"/>
      <c r="P6" s="336"/>
      <c r="R6" s="399"/>
      <c r="S6" s="218"/>
      <c r="T6" s="78"/>
      <c r="U6" s="78"/>
    </row>
    <row r="7" spans="1:44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10" t="s">
        <v>480</v>
      </c>
      <c r="G7" s="310" t="s">
        <v>471</v>
      </c>
      <c r="H7" s="310" t="s">
        <v>474</v>
      </c>
      <c r="I7" s="310" t="s">
        <v>14</v>
      </c>
      <c r="J7" s="38"/>
      <c r="K7" s="310" t="s">
        <v>475</v>
      </c>
      <c r="L7" s="310" t="s">
        <v>15</v>
      </c>
      <c r="M7" s="35"/>
      <c r="N7" s="311" t="s">
        <v>476</v>
      </c>
      <c r="O7" s="29"/>
      <c r="P7" s="336"/>
      <c r="R7" s="394"/>
      <c r="S7" s="218"/>
      <c r="T7" s="78"/>
      <c r="U7" s="78"/>
    </row>
    <row r="8" spans="1:44" s="29" customFormat="1" ht="15.75" thickBot="1" x14ac:dyDescent="0.3">
      <c r="A8" s="327"/>
      <c r="B8" s="45"/>
      <c r="C8" s="125"/>
      <c r="D8" s="137"/>
      <c r="E8" s="134"/>
      <c r="F8" s="157"/>
      <c r="G8" s="32"/>
      <c r="H8" s="120"/>
      <c r="I8" s="158"/>
      <c r="J8" s="32"/>
      <c r="K8" s="119"/>
      <c r="L8" s="158"/>
      <c r="M8" s="32"/>
      <c r="N8" s="32"/>
      <c r="O8" s="204"/>
      <c r="P8" s="336"/>
      <c r="Q8" s="55"/>
      <c r="R8" s="413"/>
      <c r="S8" s="55"/>
      <c r="AO8" s="28"/>
      <c r="AP8" s="28"/>
      <c r="AQ8" s="28"/>
      <c r="AR8" s="28"/>
    </row>
    <row r="9" spans="1:44" s="29" customFormat="1" ht="15.75" thickBot="1" x14ac:dyDescent="0.3">
      <c r="A9" s="327"/>
      <c r="B9" s="45"/>
      <c r="C9" s="125"/>
      <c r="D9" s="188" t="s">
        <v>343</v>
      </c>
      <c r="E9" s="134"/>
      <c r="F9" s="157"/>
      <c r="G9" s="32"/>
      <c r="H9" s="120"/>
      <c r="I9" s="158"/>
      <c r="J9" s="32"/>
      <c r="K9" s="119"/>
      <c r="L9" s="158"/>
      <c r="M9" s="32"/>
      <c r="N9" s="32"/>
      <c r="O9" s="204"/>
      <c r="P9" s="336"/>
      <c r="Q9" s="55"/>
      <c r="R9" s="413"/>
      <c r="S9" s="55"/>
      <c r="AO9" s="28"/>
      <c r="AP9" s="28"/>
      <c r="AQ9" s="28"/>
      <c r="AR9" s="28"/>
    </row>
    <row r="10" spans="1:44" s="29" customFormat="1" x14ac:dyDescent="0.25">
      <c r="A10" s="330">
        <v>1030</v>
      </c>
      <c r="B10" s="45">
        <f>IF((A10-A9)=0,"",A10)</f>
        <v>1030</v>
      </c>
      <c r="C10" s="125"/>
      <c r="D10" s="140" t="s">
        <v>121</v>
      </c>
      <c r="E10" s="134"/>
      <c r="F10" s="157">
        <v>3</v>
      </c>
      <c r="G10" s="32" t="s">
        <v>24</v>
      </c>
      <c r="H10" s="454"/>
      <c r="I10" s="158">
        <f>F10*H10</f>
        <v>0</v>
      </c>
      <c r="J10" s="32"/>
      <c r="K10" s="120"/>
      <c r="L10" s="158"/>
      <c r="M10" s="32"/>
      <c r="N10" s="32">
        <f>SUM(I10+L10)</f>
        <v>0</v>
      </c>
      <c r="O10" s="204"/>
      <c r="P10" s="374" t="s">
        <v>487</v>
      </c>
      <c r="Q10" s="55"/>
      <c r="R10" s="332"/>
      <c r="S10" s="55"/>
      <c r="AO10" s="28"/>
      <c r="AP10" s="28"/>
      <c r="AQ10" s="28"/>
      <c r="AR10" s="28"/>
    </row>
    <row r="11" spans="1:44" s="29" customFormat="1" x14ac:dyDescent="0.25">
      <c r="A11" s="330">
        <f>IF(ISNUMBER($F11),$A10+1,$A10+0)</f>
        <v>1031</v>
      </c>
      <c r="B11" s="45">
        <f>IF((A11-A10)=0,"",A11)</f>
        <v>1031</v>
      </c>
      <c r="C11" s="125" t="s">
        <v>277</v>
      </c>
      <c r="D11" s="244" t="s">
        <v>348</v>
      </c>
      <c r="E11" s="134"/>
      <c r="F11" s="157">
        <v>1</v>
      </c>
      <c r="G11" s="32" t="s">
        <v>22</v>
      </c>
      <c r="H11" s="454"/>
      <c r="I11" s="158">
        <f t="shared" ref="I11:I12" si="0">F11*H11</f>
        <v>0</v>
      </c>
      <c r="J11" s="32"/>
      <c r="K11" s="454"/>
      <c r="L11" s="158">
        <f t="shared" ref="L11:L12" si="1">F11*K11</f>
        <v>0</v>
      </c>
      <c r="M11" s="32"/>
      <c r="N11" s="32">
        <f t="shared" ref="N11:N28" si="2">SUM(I11+L11)</f>
        <v>0</v>
      </c>
      <c r="O11" s="204"/>
      <c r="P11" s="374" t="s">
        <v>487</v>
      </c>
      <c r="Q11" s="55"/>
      <c r="R11" s="160"/>
      <c r="S11" s="55"/>
      <c r="AO11" s="28"/>
      <c r="AP11" s="28"/>
      <c r="AQ11" s="28"/>
      <c r="AR11" s="28"/>
    </row>
    <row r="12" spans="1:44" s="47" customFormat="1" ht="15" customHeight="1" x14ac:dyDescent="0.25">
      <c r="A12" s="330">
        <f t="shared" ref="A12:A75" si="3">IF(ISNUMBER($F12),$A11+1,$A11+0)</f>
        <v>1032</v>
      </c>
      <c r="B12" s="45">
        <f t="shared" ref="B12:B75" si="4">IF((A12-A11)=0,"",A12)</f>
        <v>1032</v>
      </c>
      <c r="C12" s="200" t="s">
        <v>59</v>
      </c>
      <c r="D12" s="201" t="s">
        <v>349</v>
      </c>
      <c r="F12" s="25">
        <v>1</v>
      </c>
      <c r="G12" s="28" t="s">
        <v>13</v>
      </c>
      <c r="H12" s="455"/>
      <c r="I12" s="158">
        <f t="shared" si="0"/>
        <v>0</v>
      </c>
      <c r="J12" s="46"/>
      <c r="K12" s="457"/>
      <c r="L12" s="158">
        <f t="shared" si="1"/>
        <v>0</v>
      </c>
      <c r="M12" s="46"/>
      <c r="N12" s="41">
        <f t="shared" si="2"/>
        <v>0</v>
      </c>
      <c r="O12" s="205"/>
      <c r="P12" s="374" t="s">
        <v>487</v>
      </c>
      <c r="Q12" s="55"/>
      <c r="R12" s="160"/>
      <c r="S12" s="55"/>
      <c r="T12" s="117"/>
    </row>
    <row r="13" spans="1:44" s="47" customFormat="1" ht="15" customHeight="1" x14ac:dyDescent="0.25">
      <c r="A13" s="330">
        <f t="shared" si="3"/>
        <v>1033</v>
      </c>
      <c r="B13" s="45">
        <f t="shared" si="4"/>
        <v>1033</v>
      </c>
      <c r="C13" s="127" t="s">
        <v>273</v>
      </c>
      <c r="D13" s="143" t="s">
        <v>181</v>
      </c>
      <c r="E13" s="164"/>
      <c r="F13" s="157">
        <v>1</v>
      </c>
      <c r="G13" s="134" t="s">
        <v>13</v>
      </c>
      <c r="H13" s="456"/>
      <c r="I13" s="158">
        <f t="shared" ref="I13:I28" si="5">F13*H13</f>
        <v>0</v>
      </c>
      <c r="J13" s="163"/>
      <c r="K13" s="456"/>
      <c r="L13" s="158">
        <f t="shared" ref="L13:L28" si="6">F13*K13</f>
        <v>0</v>
      </c>
      <c r="M13" s="163"/>
      <c r="N13" s="32">
        <f t="shared" si="2"/>
        <v>0</v>
      </c>
      <c r="O13" s="204"/>
      <c r="P13" s="374" t="s">
        <v>487</v>
      </c>
      <c r="Q13" s="55"/>
      <c r="R13" s="160"/>
      <c r="S13" s="55"/>
    </row>
    <row r="14" spans="1:44" s="25" customFormat="1" x14ac:dyDescent="0.25">
      <c r="A14" s="330">
        <f t="shared" si="3"/>
        <v>1034</v>
      </c>
      <c r="B14" s="45">
        <f t="shared" si="4"/>
        <v>1034</v>
      </c>
      <c r="C14" s="127" t="s">
        <v>60</v>
      </c>
      <c r="D14" s="136" t="s">
        <v>106</v>
      </c>
      <c r="E14" s="136"/>
      <c r="F14" s="159">
        <v>3</v>
      </c>
      <c r="G14" s="136" t="s">
        <v>13</v>
      </c>
      <c r="H14" s="456"/>
      <c r="I14" s="158">
        <f t="shared" si="5"/>
        <v>0</v>
      </c>
      <c r="J14" s="163"/>
      <c r="K14" s="456"/>
      <c r="L14" s="158">
        <f t="shared" si="6"/>
        <v>0</v>
      </c>
      <c r="M14" s="163"/>
      <c r="N14" s="32">
        <f t="shared" si="2"/>
        <v>0</v>
      </c>
      <c r="O14" s="204"/>
      <c r="P14" s="374" t="s">
        <v>487</v>
      </c>
      <c r="Q14" s="55"/>
      <c r="R14" s="160"/>
      <c r="S14" s="55"/>
    </row>
    <row r="15" spans="1:44" s="47" customFormat="1" ht="15" customHeight="1" x14ac:dyDescent="0.25">
      <c r="A15" s="330">
        <f t="shared" si="3"/>
        <v>1035</v>
      </c>
      <c r="B15" s="45">
        <f t="shared" si="4"/>
        <v>1035</v>
      </c>
      <c r="C15" s="127" t="s">
        <v>61</v>
      </c>
      <c r="D15" s="143" t="s">
        <v>182</v>
      </c>
      <c r="E15" s="164"/>
      <c r="F15" s="157">
        <v>5</v>
      </c>
      <c r="G15" s="134" t="s">
        <v>13</v>
      </c>
      <c r="H15" s="456"/>
      <c r="I15" s="158">
        <f t="shared" si="5"/>
        <v>0</v>
      </c>
      <c r="J15" s="163"/>
      <c r="K15" s="456"/>
      <c r="L15" s="158">
        <f t="shared" si="6"/>
        <v>0</v>
      </c>
      <c r="M15" s="163"/>
      <c r="N15" s="32">
        <f t="shared" si="2"/>
        <v>0</v>
      </c>
      <c r="O15" s="204"/>
      <c r="P15" s="374" t="s">
        <v>487</v>
      </c>
      <c r="Q15" s="55"/>
      <c r="R15" s="160"/>
      <c r="S15" s="55"/>
    </row>
    <row r="16" spans="1:44" s="25" customFormat="1" x14ac:dyDescent="0.25">
      <c r="A16" s="330">
        <f t="shared" si="3"/>
        <v>1036</v>
      </c>
      <c r="B16" s="45">
        <f t="shared" si="4"/>
        <v>1036</v>
      </c>
      <c r="C16" s="127" t="s">
        <v>60</v>
      </c>
      <c r="D16" s="136" t="s">
        <v>45</v>
      </c>
      <c r="E16" s="136"/>
      <c r="F16" s="157">
        <v>1</v>
      </c>
      <c r="G16" s="136" t="s">
        <v>13</v>
      </c>
      <c r="H16" s="456"/>
      <c r="I16" s="158">
        <f t="shared" si="5"/>
        <v>0</v>
      </c>
      <c r="J16" s="163"/>
      <c r="K16" s="456"/>
      <c r="L16" s="158">
        <f t="shared" si="6"/>
        <v>0</v>
      </c>
      <c r="M16" s="163"/>
      <c r="N16" s="32">
        <f t="shared" si="2"/>
        <v>0</v>
      </c>
      <c r="O16" s="204"/>
      <c r="P16" s="374" t="s">
        <v>487</v>
      </c>
      <c r="Q16" s="55"/>
      <c r="R16" s="160"/>
      <c r="S16" s="55"/>
    </row>
    <row r="17" spans="1:44" s="47" customFormat="1" ht="15" customHeight="1" x14ac:dyDescent="0.25">
      <c r="A17" s="330">
        <f t="shared" si="3"/>
        <v>1037</v>
      </c>
      <c r="B17" s="45">
        <f t="shared" si="4"/>
        <v>1037</v>
      </c>
      <c r="C17" s="127" t="s">
        <v>58</v>
      </c>
      <c r="D17" s="143" t="s">
        <v>44</v>
      </c>
      <c r="E17" s="164"/>
      <c r="F17" s="157">
        <v>1</v>
      </c>
      <c r="G17" s="134" t="s">
        <v>13</v>
      </c>
      <c r="H17" s="456"/>
      <c r="I17" s="158">
        <f t="shared" si="5"/>
        <v>0</v>
      </c>
      <c r="J17" s="163"/>
      <c r="K17" s="456"/>
      <c r="L17" s="158">
        <f t="shared" si="6"/>
        <v>0</v>
      </c>
      <c r="M17" s="163"/>
      <c r="N17" s="32">
        <f t="shared" si="2"/>
        <v>0</v>
      </c>
      <c r="O17" s="204"/>
      <c r="P17" s="374" t="s">
        <v>487</v>
      </c>
      <c r="Q17" s="55"/>
      <c r="R17" s="160"/>
      <c r="S17" s="55"/>
    </row>
    <row r="18" spans="1:44" s="25" customFormat="1" x14ac:dyDescent="0.25">
      <c r="A18" s="330">
        <f t="shared" si="3"/>
        <v>1038</v>
      </c>
      <c r="B18" s="45">
        <f t="shared" si="4"/>
        <v>1038</v>
      </c>
      <c r="C18" s="127" t="s">
        <v>60</v>
      </c>
      <c r="D18" s="136" t="s">
        <v>46</v>
      </c>
      <c r="E18" s="136"/>
      <c r="F18" s="159">
        <v>18</v>
      </c>
      <c r="G18" s="136" t="s">
        <v>13</v>
      </c>
      <c r="H18" s="456"/>
      <c r="I18" s="158">
        <f t="shared" si="5"/>
        <v>0</v>
      </c>
      <c r="J18" s="163"/>
      <c r="K18" s="456"/>
      <c r="L18" s="158">
        <f t="shared" si="6"/>
        <v>0</v>
      </c>
      <c r="M18" s="163"/>
      <c r="N18" s="32">
        <f t="shared" si="2"/>
        <v>0</v>
      </c>
      <c r="O18" s="204"/>
      <c r="P18" s="374" t="s">
        <v>487</v>
      </c>
      <c r="Q18" s="55"/>
      <c r="R18" s="160"/>
      <c r="S18" s="55"/>
    </row>
    <row r="19" spans="1:44" s="25" customFormat="1" x14ac:dyDescent="0.25">
      <c r="A19" s="330">
        <f t="shared" si="3"/>
        <v>1039</v>
      </c>
      <c r="B19" s="45">
        <f t="shared" si="4"/>
        <v>1039</v>
      </c>
      <c r="C19" s="127" t="s">
        <v>60</v>
      </c>
      <c r="D19" s="136" t="s">
        <v>367</v>
      </c>
      <c r="E19" s="136"/>
      <c r="F19" s="159">
        <v>3</v>
      </c>
      <c r="G19" s="136" t="s">
        <v>13</v>
      </c>
      <c r="H19" s="456"/>
      <c r="I19" s="158">
        <f t="shared" ref="I19" si="7">F19*H19</f>
        <v>0</v>
      </c>
      <c r="J19" s="163"/>
      <c r="K19" s="456"/>
      <c r="L19" s="158">
        <f t="shared" ref="L19" si="8">F19*K19</f>
        <v>0</v>
      </c>
      <c r="M19" s="163"/>
      <c r="N19" s="32">
        <f t="shared" ref="N19" si="9">SUM(I19+L19)</f>
        <v>0</v>
      </c>
      <c r="O19" s="204"/>
      <c r="P19" s="374" t="s">
        <v>487</v>
      </c>
      <c r="Q19" s="55"/>
      <c r="R19" s="160"/>
      <c r="S19" s="55"/>
      <c r="T19" s="117"/>
      <c r="V19" s="63"/>
    </row>
    <row r="20" spans="1:44" s="25" customFormat="1" x14ac:dyDescent="0.25">
      <c r="A20" s="330">
        <f t="shared" si="3"/>
        <v>1040</v>
      </c>
      <c r="B20" s="45">
        <f t="shared" si="4"/>
        <v>1040</v>
      </c>
      <c r="C20" s="129" t="s">
        <v>59</v>
      </c>
      <c r="D20" s="136" t="s">
        <v>279</v>
      </c>
      <c r="E20" s="136"/>
      <c r="F20" s="157">
        <v>4</v>
      </c>
      <c r="G20" s="136" t="s">
        <v>13</v>
      </c>
      <c r="H20" s="456"/>
      <c r="I20" s="158">
        <f t="shared" ref="I20" si="10">F20*H20</f>
        <v>0</v>
      </c>
      <c r="J20" s="163"/>
      <c r="K20" s="456"/>
      <c r="L20" s="158">
        <f t="shared" ref="L20" si="11">F20*K20</f>
        <v>0</v>
      </c>
      <c r="M20" s="163"/>
      <c r="N20" s="32">
        <f>SUM(I20+L20)</f>
        <v>0</v>
      </c>
      <c r="O20" s="204"/>
      <c r="P20" s="374" t="s">
        <v>487</v>
      </c>
      <c r="Q20" s="55"/>
      <c r="R20" s="160"/>
      <c r="S20" s="55"/>
      <c r="T20" s="117"/>
      <c r="V20" s="63"/>
    </row>
    <row r="21" spans="1:44" s="25" customFormat="1" x14ac:dyDescent="0.25">
      <c r="A21" s="330">
        <f t="shared" si="3"/>
        <v>1041</v>
      </c>
      <c r="B21" s="45">
        <f t="shared" si="4"/>
        <v>1041</v>
      </c>
      <c r="C21" s="129" t="s">
        <v>59</v>
      </c>
      <c r="D21" s="136" t="s">
        <v>350</v>
      </c>
      <c r="E21" s="136"/>
      <c r="F21" s="157">
        <v>4</v>
      </c>
      <c r="G21" s="136" t="s">
        <v>13</v>
      </c>
      <c r="H21" s="456"/>
      <c r="I21" s="158">
        <f t="shared" si="5"/>
        <v>0</v>
      </c>
      <c r="J21" s="163"/>
      <c r="K21" s="456"/>
      <c r="L21" s="158">
        <f t="shared" si="6"/>
        <v>0</v>
      </c>
      <c r="M21" s="163"/>
      <c r="N21" s="32">
        <f>SUM(I21+L21)</f>
        <v>0</v>
      </c>
      <c r="O21" s="204"/>
      <c r="P21" s="374" t="s">
        <v>487</v>
      </c>
      <c r="Q21" s="55"/>
      <c r="R21" s="160"/>
      <c r="S21" s="55"/>
    </row>
    <row r="22" spans="1:44" s="25" customFormat="1" ht="14.25" customHeight="1" x14ac:dyDescent="0.25">
      <c r="A22" s="330">
        <f t="shared" si="3"/>
        <v>1042</v>
      </c>
      <c r="B22" s="45">
        <f t="shared" si="4"/>
        <v>1042</v>
      </c>
      <c r="C22" s="237" t="s">
        <v>354</v>
      </c>
      <c r="D22" s="136" t="s">
        <v>351</v>
      </c>
      <c r="E22" s="136"/>
      <c r="F22" s="159">
        <v>2</v>
      </c>
      <c r="G22" s="136" t="s">
        <v>13</v>
      </c>
      <c r="H22" s="456"/>
      <c r="I22" s="158">
        <f t="shared" si="5"/>
        <v>0</v>
      </c>
      <c r="J22" s="163"/>
      <c r="K22" s="456"/>
      <c r="L22" s="158">
        <f t="shared" si="6"/>
        <v>0</v>
      </c>
      <c r="M22" s="163"/>
      <c r="N22" s="32">
        <f t="shared" si="2"/>
        <v>0</v>
      </c>
      <c r="O22" s="204"/>
      <c r="P22" s="374" t="s">
        <v>487</v>
      </c>
      <c r="Q22" s="55"/>
      <c r="R22" s="160"/>
      <c r="S22" s="55"/>
    </row>
    <row r="23" spans="1:44" s="25" customFormat="1" x14ac:dyDescent="0.25">
      <c r="A23" s="330">
        <f t="shared" si="3"/>
        <v>1043</v>
      </c>
      <c r="B23" s="45">
        <f t="shared" si="4"/>
        <v>1043</v>
      </c>
      <c r="C23" s="237" t="s">
        <v>354</v>
      </c>
      <c r="D23" s="136" t="s">
        <v>234</v>
      </c>
      <c r="E23" s="136"/>
      <c r="F23" s="159">
        <v>8</v>
      </c>
      <c r="G23" s="136" t="s">
        <v>13</v>
      </c>
      <c r="H23" s="456"/>
      <c r="I23" s="158">
        <f>F23*H23</f>
        <v>0</v>
      </c>
      <c r="J23" s="163"/>
      <c r="K23" s="456"/>
      <c r="L23" s="158">
        <f t="shared" si="6"/>
        <v>0</v>
      </c>
      <c r="M23" s="163"/>
      <c r="N23" s="32">
        <f t="shared" si="2"/>
        <v>0</v>
      </c>
      <c r="O23" s="204"/>
      <c r="P23" s="374" t="s">
        <v>487</v>
      </c>
      <c r="Q23" s="55"/>
      <c r="R23" s="160"/>
      <c r="S23" s="55"/>
    </row>
    <row r="24" spans="1:44" s="25" customFormat="1" x14ac:dyDescent="0.25">
      <c r="A24" s="330">
        <f t="shared" si="3"/>
        <v>1044</v>
      </c>
      <c r="B24" s="45">
        <f t="shared" si="4"/>
        <v>1044</v>
      </c>
      <c r="C24" s="237" t="s">
        <v>355</v>
      </c>
      <c r="D24" s="136" t="s">
        <v>353</v>
      </c>
      <c r="E24" s="136"/>
      <c r="F24" s="159">
        <v>3</v>
      </c>
      <c r="G24" s="136" t="s">
        <v>13</v>
      </c>
      <c r="H24" s="456"/>
      <c r="I24" s="158">
        <f t="shared" ref="I24" si="12">F24*H24</f>
        <v>0</v>
      </c>
      <c r="J24" s="163"/>
      <c r="K24" s="456"/>
      <c r="L24" s="158">
        <f t="shared" si="6"/>
        <v>0</v>
      </c>
      <c r="M24" s="163"/>
      <c r="N24" s="32">
        <f t="shared" si="2"/>
        <v>0</v>
      </c>
      <c r="O24" s="204"/>
      <c r="P24" s="374" t="s">
        <v>487</v>
      </c>
      <c r="Q24" s="55"/>
      <c r="R24" s="160"/>
      <c r="S24" s="55"/>
      <c r="T24" s="117"/>
      <c r="V24" s="63"/>
    </row>
    <row r="25" spans="1:44" x14ac:dyDescent="0.25">
      <c r="A25" s="330">
        <f t="shared" si="3"/>
        <v>1045</v>
      </c>
      <c r="B25" s="45">
        <f t="shared" si="4"/>
        <v>1045</v>
      </c>
      <c r="C25" s="124" t="s">
        <v>63</v>
      </c>
      <c r="D25" s="136" t="s">
        <v>356</v>
      </c>
      <c r="F25" s="159">
        <v>135</v>
      </c>
      <c r="G25" s="134" t="s">
        <v>13</v>
      </c>
      <c r="H25" s="456"/>
      <c r="I25" s="158">
        <f t="shared" si="5"/>
        <v>0</v>
      </c>
      <c r="J25" s="163"/>
      <c r="K25" s="456"/>
      <c r="L25" s="158">
        <f t="shared" si="6"/>
        <v>0</v>
      </c>
      <c r="M25" s="163"/>
      <c r="N25" s="32">
        <f t="shared" si="2"/>
        <v>0</v>
      </c>
      <c r="P25" s="374" t="s">
        <v>487</v>
      </c>
      <c r="Q25" s="55"/>
      <c r="R25" s="160"/>
      <c r="S25" s="55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</row>
    <row r="26" spans="1:44" x14ac:dyDescent="0.25">
      <c r="A26" s="330">
        <f t="shared" si="3"/>
        <v>1046</v>
      </c>
      <c r="B26" s="45">
        <f t="shared" si="4"/>
        <v>1046</v>
      </c>
      <c r="D26" s="136" t="s">
        <v>27</v>
      </c>
      <c r="F26" s="157">
        <v>1</v>
      </c>
      <c r="G26" s="134" t="s">
        <v>16</v>
      </c>
      <c r="H26" s="454"/>
      <c r="I26" s="158">
        <f t="shared" si="5"/>
        <v>0</v>
      </c>
      <c r="J26" s="163"/>
      <c r="K26" s="456"/>
      <c r="L26" s="158">
        <f t="shared" si="6"/>
        <v>0</v>
      </c>
      <c r="M26" s="163"/>
      <c r="N26" s="32">
        <f t="shared" si="2"/>
        <v>0</v>
      </c>
      <c r="P26" s="374" t="s">
        <v>487</v>
      </c>
      <c r="Q26" s="55"/>
      <c r="R26" s="160"/>
      <c r="S26" s="55"/>
      <c r="T26" s="28"/>
      <c r="U26" s="25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</row>
    <row r="27" spans="1:44" s="25" customFormat="1" x14ac:dyDescent="0.25">
      <c r="A27" s="330">
        <f t="shared" si="3"/>
        <v>1047</v>
      </c>
      <c r="B27" s="45">
        <f t="shared" si="4"/>
        <v>1047</v>
      </c>
      <c r="C27" s="125" t="s">
        <v>64</v>
      </c>
      <c r="D27" s="136" t="s">
        <v>11</v>
      </c>
      <c r="E27" s="136"/>
      <c r="F27" s="157">
        <v>1</v>
      </c>
      <c r="G27" s="136" t="s">
        <v>13</v>
      </c>
      <c r="H27" s="456"/>
      <c r="I27" s="158">
        <f t="shared" si="5"/>
        <v>0</v>
      </c>
      <c r="J27" s="163"/>
      <c r="K27" s="456"/>
      <c r="L27" s="158">
        <f t="shared" si="6"/>
        <v>0</v>
      </c>
      <c r="M27" s="163"/>
      <c r="N27" s="32">
        <f t="shared" si="2"/>
        <v>0</v>
      </c>
      <c r="O27" s="204"/>
      <c r="P27" s="374" t="s">
        <v>487</v>
      </c>
      <c r="Q27" s="55"/>
      <c r="R27" s="160"/>
      <c r="S27" s="55"/>
    </row>
    <row r="28" spans="1:44" s="25" customFormat="1" x14ac:dyDescent="0.25">
      <c r="A28" s="330">
        <f t="shared" si="3"/>
        <v>1048</v>
      </c>
      <c r="B28" s="45">
        <f t="shared" si="4"/>
        <v>1048</v>
      </c>
      <c r="C28" s="130"/>
      <c r="D28" s="136" t="s">
        <v>48</v>
      </c>
      <c r="E28" s="136"/>
      <c r="F28" s="136">
        <v>0.5</v>
      </c>
      <c r="G28" s="136" t="s">
        <v>24</v>
      </c>
      <c r="H28" s="456"/>
      <c r="I28" s="158">
        <f t="shared" si="5"/>
        <v>0</v>
      </c>
      <c r="J28" s="163"/>
      <c r="K28" s="456"/>
      <c r="L28" s="158">
        <f t="shared" si="6"/>
        <v>0</v>
      </c>
      <c r="M28" s="163"/>
      <c r="N28" s="32">
        <f t="shared" si="2"/>
        <v>0</v>
      </c>
      <c r="O28" s="204"/>
      <c r="P28" s="374" t="s">
        <v>487</v>
      </c>
      <c r="Q28" s="55"/>
      <c r="R28" s="160"/>
      <c r="S28" s="55"/>
    </row>
    <row r="29" spans="1:44" s="25" customFormat="1" x14ac:dyDescent="0.25">
      <c r="A29" s="330">
        <f t="shared" si="3"/>
        <v>1049</v>
      </c>
      <c r="B29" s="45">
        <f t="shared" si="4"/>
        <v>1049</v>
      </c>
      <c r="C29" s="130"/>
      <c r="D29" s="151" t="s">
        <v>25</v>
      </c>
      <c r="E29" s="170"/>
      <c r="F29" s="166">
        <v>3</v>
      </c>
      <c r="G29" s="173" t="s">
        <v>40</v>
      </c>
      <c r="H29" s="33"/>
      <c r="I29" s="158"/>
      <c r="J29" s="33"/>
      <c r="K29" s="163"/>
      <c r="L29" s="158">
        <f>SUM(L11:L28)</f>
        <v>0</v>
      </c>
      <c r="M29" s="34"/>
      <c r="N29" s="32">
        <f>L29/100*F29</f>
        <v>0</v>
      </c>
      <c r="O29" s="29"/>
      <c r="P29" s="374" t="s">
        <v>487</v>
      </c>
      <c r="Q29" s="55"/>
      <c r="R29" s="160"/>
      <c r="S29" s="12"/>
      <c r="T29" s="78"/>
      <c r="U29" s="78"/>
    </row>
    <row r="30" spans="1:44" s="25" customFormat="1" x14ac:dyDescent="0.25">
      <c r="A30" s="330">
        <f t="shared" si="3"/>
        <v>1049</v>
      </c>
      <c r="B30" s="45" t="str">
        <f t="shared" si="4"/>
        <v/>
      </c>
      <c r="C30" s="189"/>
      <c r="D30" s="195" t="s">
        <v>3</v>
      </c>
      <c r="E30" s="190"/>
      <c r="F30" s="190"/>
      <c r="G30" s="190"/>
      <c r="H30" s="191"/>
      <c r="I30" s="192"/>
      <c r="J30" s="193"/>
      <c r="K30" s="191"/>
      <c r="L30" s="192"/>
      <c r="M30" s="193"/>
      <c r="N30" s="194"/>
      <c r="O30" s="206">
        <f>SUM(N10:N29)</f>
        <v>0</v>
      </c>
      <c r="P30" s="29"/>
      <c r="Q30" s="55"/>
      <c r="R30" s="160"/>
      <c r="S30" s="55"/>
    </row>
    <row r="31" spans="1:44" s="29" customFormat="1" x14ac:dyDescent="0.25">
      <c r="A31" s="330">
        <f t="shared" si="3"/>
        <v>1049</v>
      </c>
      <c r="B31" s="45" t="str">
        <f t="shared" si="4"/>
        <v/>
      </c>
      <c r="C31" s="125"/>
      <c r="D31" s="137"/>
      <c r="E31" s="134"/>
      <c r="F31" s="157"/>
      <c r="G31" s="32"/>
      <c r="H31" s="120"/>
      <c r="I31" s="158"/>
      <c r="J31" s="32"/>
      <c r="K31" s="119"/>
      <c r="L31" s="158"/>
      <c r="M31" s="32"/>
      <c r="N31" s="32"/>
      <c r="O31" s="204"/>
      <c r="Q31" s="55"/>
      <c r="R31" s="160"/>
      <c r="S31" s="55"/>
      <c r="AO31" s="28"/>
      <c r="AP31" s="28"/>
      <c r="AQ31" s="28"/>
      <c r="AR31" s="28"/>
    </row>
    <row r="32" spans="1:44" s="25" customFormat="1" ht="15.75" thickBot="1" x14ac:dyDescent="0.3">
      <c r="A32" s="330">
        <f t="shared" si="3"/>
        <v>1049</v>
      </c>
      <c r="B32" s="45" t="str">
        <f t="shared" si="4"/>
        <v/>
      </c>
      <c r="C32" s="196"/>
      <c r="D32" s="197"/>
      <c r="E32" s="139"/>
      <c r="F32" s="139"/>
      <c r="G32" s="139"/>
      <c r="H32" s="160"/>
      <c r="I32" s="198"/>
      <c r="J32" s="199"/>
      <c r="K32" s="160"/>
      <c r="L32" s="198"/>
      <c r="M32" s="199"/>
      <c r="N32" s="77"/>
      <c r="O32" s="204"/>
      <c r="P32" s="29"/>
      <c r="Q32" s="55"/>
      <c r="R32" s="160"/>
      <c r="S32" s="55"/>
    </row>
    <row r="33" spans="1:44" s="29" customFormat="1" ht="15.75" thickBot="1" x14ac:dyDescent="0.3">
      <c r="A33" s="330">
        <f t="shared" si="3"/>
        <v>1049</v>
      </c>
      <c r="B33" s="45" t="str">
        <f t="shared" si="4"/>
        <v/>
      </c>
      <c r="C33" s="125"/>
      <c r="D33" s="188" t="s">
        <v>225</v>
      </c>
      <c r="E33" s="134"/>
      <c r="F33" s="157"/>
      <c r="G33" s="32"/>
      <c r="H33" s="120"/>
      <c r="I33" s="158"/>
      <c r="J33" s="32"/>
      <c r="K33" s="119"/>
      <c r="L33" s="158"/>
      <c r="M33" s="32"/>
      <c r="N33" s="32"/>
      <c r="O33" s="204"/>
      <c r="Q33" s="55"/>
      <c r="R33" s="160"/>
      <c r="S33" s="55"/>
      <c r="AO33" s="28"/>
      <c r="AP33" s="28"/>
      <c r="AQ33" s="28"/>
      <c r="AR33" s="28"/>
    </row>
    <row r="34" spans="1:44" s="29" customFormat="1" x14ac:dyDescent="0.25">
      <c r="A34" s="330">
        <f t="shared" si="3"/>
        <v>1050</v>
      </c>
      <c r="B34" s="45">
        <f t="shared" si="4"/>
        <v>1050</v>
      </c>
      <c r="C34" s="125"/>
      <c r="D34" s="140" t="s">
        <v>121</v>
      </c>
      <c r="E34" s="134"/>
      <c r="F34" s="157">
        <v>2</v>
      </c>
      <c r="G34" s="32" t="s">
        <v>24</v>
      </c>
      <c r="H34" s="454"/>
      <c r="I34" s="158">
        <f>F34*H34</f>
        <v>0</v>
      </c>
      <c r="J34" s="32"/>
      <c r="K34" s="120"/>
      <c r="L34" s="158"/>
      <c r="M34" s="32"/>
      <c r="N34" s="32">
        <f>SUM(I34+L34)</f>
        <v>0</v>
      </c>
      <c r="O34" s="204"/>
      <c r="P34" s="374" t="s">
        <v>487</v>
      </c>
      <c r="Q34" s="55"/>
      <c r="R34" s="160"/>
      <c r="S34" s="55"/>
      <c r="AO34" s="28"/>
      <c r="AP34" s="28"/>
      <c r="AQ34" s="28"/>
      <c r="AR34" s="28"/>
    </row>
    <row r="35" spans="1:44" s="29" customFormat="1" x14ac:dyDescent="0.25">
      <c r="A35" s="330">
        <f t="shared" si="3"/>
        <v>1051</v>
      </c>
      <c r="B35" s="45">
        <f t="shared" si="4"/>
        <v>1051</v>
      </c>
      <c r="C35" s="125" t="s">
        <v>277</v>
      </c>
      <c r="D35" s="142" t="s">
        <v>183</v>
      </c>
      <c r="E35" s="134"/>
      <c r="F35" s="157">
        <v>1</v>
      </c>
      <c r="G35" s="32" t="s">
        <v>22</v>
      </c>
      <c r="H35" s="454"/>
      <c r="I35" s="158">
        <f t="shared" ref="I35:I36" si="13">F35*H35</f>
        <v>0</v>
      </c>
      <c r="J35" s="32"/>
      <c r="K35" s="454"/>
      <c r="L35" s="158">
        <f t="shared" ref="L35:L36" si="14">F35*K35</f>
        <v>0</v>
      </c>
      <c r="M35" s="32"/>
      <c r="N35" s="32">
        <f t="shared" ref="N35" si="15">SUM(I35+L35)</f>
        <v>0</v>
      </c>
      <c r="O35" s="204"/>
      <c r="P35" s="374" t="s">
        <v>487</v>
      </c>
      <c r="Q35" s="55"/>
      <c r="R35" s="160"/>
      <c r="S35" s="55"/>
      <c r="AO35" s="28"/>
      <c r="AP35" s="28"/>
      <c r="AQ35" s="28"/>
      <c r="AR35" s="28"/>
    </row>
    <row r="36" spans="1:44" s="47" customFormat="1" ht="15" customHeight="1" x14ac:dyDescent="0.25">
      <c r="A36" s="330">
        <f t="shared" si="3"/>
        <v>1052</v>
      </c>
      <c r="B36" s="45">
        <f t="shared" si="4"/>
        <v>1052</v>
      </c>
      <c r="C36" s="200" t="s">
        <v>59</v>
      </c>
      <c r="D36" s="201" t="s">
        <v>228</v>
      </c>
      <c r="F36" s="25">
        <v>1</v>
      </c>
      <c r="G36" s="28" t="s">
        <v>13</v>
      </c>
      <c r="H36" s="455"/>
      <c r="I36" s="158">
        <f t="shared" si="13"/>
        <v>0</v>
      </c>
      <c r="J36" s="46"/>
      <c r="K36" s="457"/>
      <c r="L36" s="158">
        <f t="shared" si="14"/>
        <v>0</v>
      </c>
      <c r="M36" s="46"/>
      <c r="N36" s="41">
        <f t="shared" ref="N36:N47" si="16">SUM(I36+L36)</f>
        <v>0</v>
      </c>
      <c r="O36" s="205"/>
      <c r="P36" s="374" t="s">
        <v>487</v>
      </c>
      <c r="Q36" s="55"/>
      <c r="R36" s="160"/>
      <c r="S36" s="55"/>
      <c r="T36" s="117"/>
    </row>
    <row r="37" spans="1:44" s="47" customFormat="1" ht="15" customHeight="1" x14ac:dyDescent="0.25">
      <c r="A37" s="330">
        <f t="shared" si="3"/>
        <v>1053</v>
      </c>
      <c r="B37" s="45">
        <f t="shared" si="4"/>
        <v>1053</v>
      </c>
      <c r="C37" s="127" t="s">
        <v>273</v>
      </c>
      <c r="D37" s="143" t="s">
        <v>181</v>
      </c>
      <c r="E37" s="164"/>
      <c r="F37" s="157">
        <v>1</v>
      </c>
      <c r="G37" s="134" t="s">
        <v>13</v>
      </c>
      <c r="H37" s="456"/>
      <c r="I37" s="158">
        <f t="shared" ref="I37:I47" si="17">F37*H37</f>
        <v>0</v>
      </c>
      <c r="J37" s="163"/>
      <c r="K37" s="456"/>
      <c r="L37" s="158">
        <f t="shared" ref="L37:L47" si="18">F37*K37</f>
        <v>0</v>
      </c>
      <c r="M37" s="163"/>
      <c r="N37" s="32">
        <f t="shared" si="16"/>
        <v>0</v>
      </c>
      <c r="O37" s="204"/>
      <c r="P37" s="374" t="s">
        <v>487</v>
      </c>
      <c r="Q37" s="55"/>
      <c r="R37" s="160"/>
      <c r="S37" s="55"/>
    </row>
    <row r="38" spans="1:44" s="25" customFormat="1" x14ac:dyDescent="0.25">
      <c r="A38" s="330">
        <f t="shared" si="3"/>
        <v>1054</v>
      </c>
      <c r="B38" s="45">
        <f t="shared" si="4"/>
        <v>1054</v>
      </c>
      <c r="C38" s="127" t="s">
        <v>60</v>
      </c>
      <c r="D38" s="136" t="s">
        <v>106</v>
      </c>
      <c r="E38" s="136"/>
      <c r="F38" s="159">
        <v>1</v>
      </c>
      <c r="G38" s="136" t="s">
        <v>13</v>
      </c>
      <c r="H38" s="456"/>
      <c r="I38" s="158">
        <f t="shared" si="17"/>
        <v>0</v>
      </c>
      <c r="J38" s="163"/>
      <c r="K38" s="456"/>
      <c r="L38" s="158">
        <f t="shared" si="18"/>
        <v>0</v>
      </c>
      <c r="M38" s="163"/>
      <c r="N38" s="32">
        <f t="shared" si="16"/>
        <v>0</v>
      </c>
      <c r="O38" s="204"/>
      <c r="P38" s="374" t="s">
        <v>487</v>
      </c>
      <c r="Q38" s="55"/>
      <c r="R38" s="160"/>
      <c r="S38" s="55"/>
    </row>
    <row r="39" spans="1:44" s="47" customFormat="1" ht="15" customHeight="1" x14ac:dyDescent="0.25">
      <c r="A39" s="330">
        <f t="shared" si="3"/>
        <v>1055</v>
      </c>
      <c r="B39" s="45">
        <f t="shared" si="4"/>
        <v>1055</v>
      </c>
      <c r="C39" s="127" t="s">
        <v>61</v>
      </c>
      <c r="D39" s="143" t="s">
        <v>182</v>
      </c>
      <c r="E39" s="164"/>
      <c r="F39" s="157">
        <v>1</v>
      </c>
      <c r="G39" s="134" t="s">
        <v>13</v>
      </c>
      <c r="H39" s="456"/>
      <c r="I39" s="158">
        <f t="shared" si="17"/>
        <v>0</v>
      </c>
      <c r="J39" s="163"/>
      <c r="K39" s="456"/>
      <c r="L39" s="158">
        <f t="shared" si="18"/>
        <v>0</v>
      </c>
      <c r="M39" s="163"/>
      <c r="N39" s="32">
        <f t="shared" si="16"/>
        <v>0</v>
      </c>
      <c r="O39" s="204"/>
      <c r="P39" s="374" t="s">
        <v>487</v>
      </c>
      <c r="Q39" s="55"/>
      <c r="R39" s="160"/>
      <c r="S39" s="55"/>
    </row>
    <row r="40" spans="1:44" s="25" customFormat="1" x14ac:dyDescent="0.25">
      <c r="A40" s="330">
        <f t="shared" si="3"/>
        <v>1056</v>
      </c>
      <c r="B40" s="45">
        <f t="shared" si="4"/>
        <v>1056</v>
      </c>
      <c r="C40" s="127" t="s">
        <v>60</v>
      </c>
      <c r="D40" s="136" t="s">
        <v>45</v>
      </c>
      <c r="E40" s="136"/>
      <c r="F40" s="157">
        <v>1</v>
      </c>
      <c r="G40" s="136" t="s">
        <v>13</v>
      </c>
      <c r="H40" s="456"/>
      <c r="I40" s="158">
        <f t="shared" si="17"/>
        <v>0</v>
      </c>
      <c r="J40" s="163"/>
      <c r="K40" s="456"/>
      <c r="L40" s="158">
        <f t="shared" si="18"/>
        <v>0</v>
      </c>
      <c r="M40" s="163"/>
      <c r="N40" s="32">
        <f t="shared" si="16"/>
        <v>0</v>
      </c>
      <c r="O40" s="204"/>
      <c r="P40" s="374" t="s">
        <v>487</v>
      </c>
      <c r="Q40" s="55"/>
      <c r="R40" s="160"/>
      <c r="S40" s="55"/>
    </row>
    <row r="41" spans="1:44" s="47" customFormat="1" ht="15" customHeight="1" x14ac:dyDescent="0.25">
      <c r="A41" s="330">
        <f t="shared" si="3"/>
        <v>1057</v>
      </c>
      <c r="B41" s="45">
        <f t="shared" si="4"/>
        <v>1057</v>
      </c>
      <c r="C41" s="127" t="s">
        <v>58</v>
      </c>
      <c r="D41" s="143" t="s">
        <v>44</v>
      </c>
      <c r="E41" s="164"/>
      <c r="F41" s="157">
        <v>1</v>
      </c>
      <c r="G41" s="134" t="s">
        <v>13</v>
      </c>
      <c r="H41" s="456"/>
      <c r="I41" s="158">
        <f t="shared" si="17"/>
        <v>0</v>
      </c>
      <c r="J41" s="163"/>
      <c r="K41" s="456"/>
      <c r="L41" s="158">
        <f t="shared" si="18"/>
        <v>0</v>
      </c>
      <c r="M41" s="163"/>
      <c r="N41" s="32">
        <f t="shared" si="16"/>
        <v>0</v>
      </c>
      <c r="O41" s="204"/>
      <c r="P41" s="374" t="s">
        <v>487</v>
      </c>
      <c r="Q41" s="55"/>
      <c r="R41" s="160"/>
      <c r="S41" s="55"/>
    </row>
    <row r="42" spans="1:44" s="25" customFormat="1" x14ac:dyDescent="0.25">
      <c r="A42" s="330">
        <f t="shared" si="3"/>
        <v>1058</v>
      </c>
      <c r="B42" s="45">
        <f t="shared" si="4"/>
        <v>1058</v>
      </c>
      <c r="C42" s="127" t="s">
        <v>60</v>
      </c>
      <c r="D42" s="136" t="s">
        <v>46</v>
      </c>
      <c r="E42" s="136"/>
      <c r="F42" s="159">
        <v>10</v>
      </c>
      <c r="G42" s="136" t="s">
        <v>13</v>
      </c>
      <c r="H42" s="456"/>
      <c r="I42" s="158">
        <f t="shared" si="17"/>
        <v>0</v>
      </c>
      <c r="J42" s="163"/>
      <c r="K42" s="456"/>
      <c r="L42" s="158">
        <f t="shared" si="18"/>
        <v>0</v>
      </c>
      <c r="M42" s="163"/>
      <c r="N42" s="32">
        <f t="shared" si="16"/>
        <v>0</v>
      </c>
      <c r="O42" s="204"/>
      <c r="P42" s="374" t="s">
        <v>487</v>
      </c>
      <c r="Q42" s="55"/>
      <c r="R42" s="160"/>
      <c r="S42" s="55"/>
    </row>
    <row r="43" spans="1:44" s="25" customFormat="1" x14ac:dyDescent="0.25">
      <c r="A43" s="330">
        <f t="shared" si="3"/>
        <v>1059</v>
      </c>
      <c r="B43" s="45">
        <f t="shared" si="4"/>
        <v>1059</v>
      </c>
      <c r="C43" s="237" t="s">
        <v>354</v>
      </c>
      <c r="D43" s="136" t="s">
        <v>234</v>
      </c>
      <c r="E43" s="136"/>
      <c r="F43" s="159">
        <v>1</v>
      </c>
      <c r="G43" s="136" t="s">
        <v>13</v>
      </c>
      <c r="H43" s="456"/>
      <c r="I43" s="158">
        <f t="shared" si="17"/>
        <v>0</v>
      </c>
      <c r="J43" s="163"/>
      <c r="K43" s="456"/>
      <c r="L43" s="158">
        <f t="shared" si="18"/>
        <v>0</v>
      </c>
      <c r="M43" s="163"/>
      <c r="N43" s="32">
        <f t="shared" si="16"/>
        <v>0</v>
      </c>
      <c r="O43" s="204"/>
      <c r="P43" s="374" t="s">
        <v>487</v>
      </c>
      <c r="Q43" s="55"/>
      <c r="R43" s="160"/>
      <c r="S43" s="55"/>
    </row>
    <row r="44" spans="1:44" x14ac:dyDescent="0.25">
      <c r="A44" s="330">
        <f t="shared" si="3"/>
        <v>1060</v>
      </c>
      <c r="B44" s="45">
        <f t="shared" si="4"/>
        <v>1060</v>
      </c>
      <c r="C44" s="124" t="s">
        <v>63</v>
      </c>
      <c r="D44" s="136" t="s">
        <v>47</v>
      </c>
      <c r="F44" s="159">
        <v>41</v>
      </c>
      <c r="G44" s="134" t="s">
        <v>13</v>
      </c>
      <c r="H44" s="456"/>
      <c r="I44" s="158">
        <f t="shared" si="17"/>
        <v>0</v>
      </c>
      <c r="J44" s="163"/>
      <c r="K44" s="456"/>
      <c r="L44" s="158">
        <f t="shared" si="18"/>
        <v>0</v>
      </c>
      <c r="M44" s="163"/>
      <c r="N44" s="32">
        <f t="shared" si="16"/>
        <v>0</v>
      </c>
      <c r="P44" s="374" t="s">
        <v>487</v>
      </c>
      <c r="Q44" s="55"/>
      <c r="R44" s="160"/>
      <c r="S44" s="55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  <row r="45" spans="1:44" x14ac:dyDescent="0.25">
      <c r="A45" s="330">
        <f t="shared" si="3"/>
        <v>1061</v>
      </c>
      <c r="B45" s="45">
        <f t="shared" si="4"/>
        <v>1061</v>
      </c>
      <c r="D45" s="136" t="s">
        <v>27</v>
      </c>
      <c r="F45" s="157">
        <v>0.5</v>
      </c>
      <c r="G45" s="134" t="s">
        <v>16</v>
      </c>
      <c r="H45" s="454"/>
      <c r="I45" s="158">
        <f t="shared" si="17"/>
        <v>0</v>
      </c>
      <c r="J45" s="163"/>
      <c r="K45" s="456"/>
      <c r="L45" s="158">
        <f t="shared" si="18"/>
        <v>0</v>
      </c>
      <c r="M45" s="163"/>
      <c r="N45" s="32">
        <f t="shared" si="16"/>
        <v>0</v>
      </c>
      <c r="P45" s="374" t="s">
        <v>487</v>
      </c>
      <c r="Q45" s="55"/>
      <c r="R45" s="160"/>
      <c r="S45" s="55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</row>
    <row r="46" spans="1:44" s="25" customFormat="1" x14ac:dyDescent="0.25">
      <c r="A46" s="330">
        <f t="shared" si="3"/>
        <v>1062</v>
      </c>
      <c r="B46" s="45">
        <f t="shared" si="4"/>
        <v>1062</v>
      </c>
      <c r="C46" s="125" t="s">
        <v>64</v>
      </c>
      <c r="D46" s="136" t="s">
        <v>11</v>
      </c>
      <c r="E46" s="136"/>
      <c r="F46" s="157">
        <v>1</v>
      </c>
      <c r="G46" s="136" t="s">
        <v>13</v>
      </c>
      <c r="H46" s="456"/>
      <c r="I46" s="158">
        <f t="shared" si="17"/>
        <v>0</v>
      </c>
      <c r="J46" s="163"/>
      <c r="K46" s="456"/>
      <c r="L46" s="158">
        <f t="shared" si="18"/>
        <v>0</v>
      </c>
      <c r="M46" s="163"/>
      <c r="N46" s="32">
        <f t="shared" si="16"/>
        <v>0</v>
      </c>
      <c r="O46" s="204"/>
      <c r="P46" s="374" t="s">
        <v>487</v>
      </c>
      <c r="Q46" s="55"/>
      <c r="R46" s="160"/>
      <c r="S46" s="55"/>
    </row>
    <row r="47" spans="1:44" s="25" customFormat="1" x14ac:dyDescent="0.25">
      <c r="A47" s="330">
        <f t="shared" si="3"/>
        <v>1063</v>
      </c>
      <c r="B47" s="45">
        <f t="shared" si="4"/>
        <v>1063</v>
      </c>
      <c r="C47" s="130"/>
      <c r="D47" s="136" t="s">
        <v>48</v>
      </c>
      <c r="E47" s="136"/>
      <c r="F47" s="136">
        <v>0.5</v>
      </c>
      <c r="G47" s="136" t="s">
        <v>24</v>
      </c>
      <c r="H47" s="456"/>
      <c r="I47" s="158">
        <f t="shared" si="17"/>
        <v>0</v>
      </c>
      <c r="J47" s="163"/>
      <c r="K47" s="456"/>
      <c r="L47" s="158">
        <f t="shared" si="18"/>
        <v>0</v>
      </c>
      <c r="M47" s="163"/>
      <c r="N47" s="32">
        <f t="shared" si="16"/>
        <v>0</v>
      </c>
      <c r="O47" s="204"/>
      <c r="P47" s="374" t="s">
        <v>487</v>
      </c>
      <c r="Q47" s="55"/>
      <c r="R47" s="160"/>
      <c r="S47" s="55"/>
    </row>
    <row r="48" spans="1:44" s="25" customFormat="1" x14ac:dyDescent="0.25">
      <c r="A48" s="330">
        <f t="shared" si="3"/>
        <v>1064</v>
      </c>
      <c r="B48" s="45">
        <f t="shared" si="4"/>
        <v>1064</v>
      </c>
      <c r="C48" s="130"/>
      <c r="D48" s="151" t="s">
        <v>25</v>
      </c>
      <c r="E48" s="170"/>
      <c r="F48" s="166">
        <v>3</v>
      </c>
      <c r="G48" s="173" t="s">
        <v>40</v>
      </c>
      <c r="H48" s="33"/>
      <c r="I48" s="158"/>
      <c r="J48" s="33"/>
      <c r="K48" s="163"/>
      <c r="L48" s="158">
        <f>SUM(L35:L47)</f>
        <v>0</v>
      </c>
      <c r="M48" s="34"/>
      <c r="N48" s="32">
        <f>L48/100*F48</f>
        <v>0</v>
      </c>
      <c r="O48" s="29"/>
      <c r="P48" s="374" t="s">
        <v>487</v>
      </c>
      <c r="Q48" s="55"/>
      <c r="R48" s="160"/>
      <c r="S48" s="12"/>
      <c r="T48" s="78"/>
      <c r="U48" s="78"/>
    </row>
    <row r="49" spans="1:44" s="25" customFormat="1" x14ac:dyDescent="0.25">
      <c r="A49" s="330">
        <f t="shared" si="3"/>
        <v>1064</v>
      </c>
      <c r="B49" s="45" t="str">
        <f t="shared" si="4"/>
        <v/>
      </c>
      <c r="C49" s="189"/>
      <c r="D49" s="195" t="s">
        <v>3</v>
      </c>
      <c r="E49" s="190"/>
      <c r="F49" s="190"/>
      <c r="G49" s="190"/>
      <c r="H49" s="191"/>
      <c r="I49" s="192"/>
      <c r="J49" s="193"/>
      <c r="K49" s="191"/>
      <c r="L49" s="192"/>
      <c r="M49" s="193"/>
      <c r="N49" s="194"/>
      <c r="O49" s="206">
        <f>SUM(N34:N48)</f>
        <v>0</v>
      </c>
      <c r="P49" s="29"/>
      <c r="Q49" s="55"/>
      <c r="R49" s="160"/>
      <c r="S49" s="55"/>
    </row>
    <row r="50" spans="1:44" s="25" customFormat="1" x14ac:dyDescent="0.25">
      <c r="A50" s="330">
        <f t="shared" si="3"/>
        <v>1064</v>
      </c>
      <c r="B50" s="45" t="str">
        <f t="shared" si="4"/>
        <v/>
      </c>
      <c r="C50" s="196"/>
      <c r="D50" s="197"/>
      <c r="E50" s="139"/>
      <c r="F50" s="139"/>
      <c r="G50" s="139"/>
      <c r="H50" s="160"/>
      <c r="I50" s="198"/>
      <c r="J50" s="199"/>
      <c r="K50" s="160"/>
      <c r="L50" s="198"/>
      <c r="M50" s="199"/>
      <c r="N50" s="77"/>
      <c r="O50" s="204"/>
      <c r="P50" s="29"/>
      <c r="Q50" s="55"/>
      <c r="R50" s="160"/>
      <c r="S50" s="55"/>
    </row>
    <row r="51" spans="1:44" s="25" customFormat="1" ht="15.75" thickBot="1" x14ac:dyDescent="0.3">
      <c r="A51" s="330">
        <f t="shared" si="3"/>
        <v>1064</v>
      </c>
      <c r="B51" s="45" t="str">
        <f t="shared" si="4"/>
        <v/>
      </c>
      <c r="C51" s="196"/>
      <c r="D51" s="197"/>
      <c r="E51" s="139"/>
      <c r="F51" s="139"/>
      <c r="G51" s="139"/>
      <c r="H51" s="160"/>
      <c r="I51" s="198"/>
      <c r="J51" s="199"/>
      <c r="K51" s="160"/>
      <c r="L51" s="198"/>
      <c r="M51" s="199"/>
      <c r="N51" s="77"/>
      <c r="O51" s="204"/>
      <c r="P51" s="29"/>
      <c r="Q51" s="55"/>
      <c r="R51" s="160"/>
      <c r="S51" s="55"/>
    </row>
    <row r="52" spans="1:44" s="29" customFormat="1" ht="15.75" thickBot="1" x14ac:dyDescent="0.3">
      <c r="A52" s="330">
        <f t="shared" si="3"/>
        <v>1064</v>
      </c>
      <c r="B52" s="45" t="str">
        <f t="shared" si="4"/>
        <v/>
      </c>
      <c r="C52" s="125"/>
      <c r="D52" s="188" t="s">
        <v>226</v>
      </c>
      <c r="E52" s="134"/>
      <c r="F52" s="157"/>
      <c r="G52" s="32"/>
      <c r="H52" s="120"/>
      <c r="I52" s="158"/>
      <c r="J52" s="32"/>
      <c r="K52" s="119"/>
      <c r="L52" s="158"/>
      <c r="M52" s="32"/>
      <c r="N52" s="32"/>
      <c r="O52" s="204"/>
      <c r="Q52" s="55"/>
      <c r="R52" s="160"/>
      <c r="S52" s="55"/>
      <c r="AO52" s="28"/>
      <c r="AP52" s="28"/>
      <c r="AQ52" s="28"/>
      <c r="AR52" s="28"/>
    </row>
    <row r="53" spans="1:44" s="29" customFormat="1" x14ac:dyDescent="0.25">
      <c r="A53" s="330">
        <f t="shared" si="3"/>
        <v>1065</v>
      </c>
      <c r="B53" s="45">
        <f t="shared" si="4"/>
        <v>1065</v>
      </c>
      <c r="C53" s="125"/>
      <c r="D53" s="140" t="s">
        <v>121</v>
      </c>
      <c r="E53" s="134"/>
      <c r="F53" s="157">
        <v>2</v>
      </c>
      <c r="G53" s="32" t="s">
        <v>24</v>
      </c>
      <c r="H53" s="454"/>
      <c r="I53" s="158">
        <f>F53*H53</f>
        <v>0</v>
      </c>
      <c r="J53" s="32"/>
      <c r="K53" s="120"/>
      <c r="L53" s="158"/>
      <c r="M53" s="32"/>
      <c r="N53" s="32">
        <f>SUM(I53+L53)</f>
        <v>0</v>
      </c>
      <c r="O53" s="204"/>
      <c r="P53" s="374" t="s">
        <v>487</v>
      </c>
      <c r="Q53" s="55"/>
      <c r="R53" s="160"/>
      <c r="S53" s="55"/>
      <c r="AO53" s="28"/>
      <c r="AP53" s="28"/>
      <c r="AQ53" s="28"/>
      <c r="AR53" s="28"/>
    </row>
    <row r="54" spans="1:44" s="29" customFormat="1" x14ac:dyDescent="0.25">
      <c r="A54" s="330">
        <f t="shared" si="3"/>
        <v>1066</v>
      </c>
      <c r="B54" s="45">
        <f t="shared" si="4"/>
        <v>1066</v>
      </c>
      <c r="C54" s="125" t="s">
        <v>277</v>
      </c>
      <c r="D54" s="142" t="s">
        <v>183</v>
      </c>
      <c r="E54" s="134"/>
      <c r="F54" s="157">
        <v>1</v>
      </c>
      <c r="G54" s="32" t="s">
        <v>22</v>
      </c>
      <c r="H54" s="454"/>
      <c r="I54" s="158">
        <f t="shared" ref="I54:I55" si="19">F54*H54</f>
        <v>0</v>
      </c>
      <c r="J54" s="32"/>
      <c r="K54" s="454"/>
      <c r="L54" s="158">
        <f t="shared" ref="L54:L55" si="20">F54*K54</f>
        <v>0</v>
      </c>
      <c r="M54" s="32"/>
      <c r="N54" s="32">
        <f t="shared" ref="N54" si="21">SUM(I54+L54)</f>
        <v>0</v>
      </c>
      <c r="O54" s="204"/>
      <c r="P54" s="374" t="s">
        <v>487</v>
      </c>
      <c r="Q54" s="55"/>
      <c r="R54" s="160"/>
      <c r="S54" s="55"/>
      <c r="AO54" s="28"/>
      <c r="AP54" s="28"/>
      <c r="AQ54" s="28"/>
      <c r="AR54" s="28"/>
    </row>
    <row r="55" spans="1:44" s="47" customFormat="1" ht="15" customHeight="1" x14ac:dyDescent="0.25">
      <c r="A55" s="330">
        <f t="shared" si="3"/>
        <v>1067</v>
      </c>
      <c r="B55" s="45">
        <f t="shared" si="4"/>
        <v>1067</v>
      </c>
      <c r="C55" s="200" t="s">
        <v>59</v>
      </c>
      <c r="D55" s="201" t="s">
        <v>228</v>
      </c>
      <c r="F55" s="25">
        <v>1</v>
      </c>
      <c r="G55" s="28" t="s">
        <v>13</v>
      </c>
      <c r="H55" s="455"/>
      <c r="I55" s="158">
        <f t="shared" si="19"/>
        <v>0</v>
      </c>
      <c r="J55" s="46"/>
      <c r="K55" s="457"/>
      <c r="L55" s="158">
        <f t="shared" si="20"/>
        <v>0</v>
      </c>
      <c r="M55" s="46"/>
      <c r="N55" s="41">
        <f t="shared" ref="N55:N67" si="22">SUM(I55+L55)</f>
        <v>0</v>
      </c>
      <c r="O55" s="205"/>
      <c r="P55" s="374" t="s">
        <v>487</v>
      </c>
      <c r="Q55" s="55"/>
      <c r="R55" s="160"/>
      <c r="S55" s="55"/>
      <c r="T55" s="117"/>
    </row>
    <row r="56" spans="1:44" s="47" customFormat="1" ht="15" customHeight="1" x14ac:dyDescent="0.25">
      <c r="A56" s="330">
        <f t="shared" si="3"/>
        <v>1068</v>
      </c>
      <c r="B56" s="45">
        <f t="shared" si="4"/>
        <v>1068</v>
      </c>
      <c r="C56" s="127" t="s">
        <v>273</v>
      </c>
      <c r="D56" s="143" t="s">
        <v>181</v>
      </c>
      <c r="E56" s="164"/>
      <c r="F56" s="157">
        <v>1</v>
      </c>
      <c r="G56" s="134" t="s">
        <v>13</v>
      </c>
      <c r="H56" s="456"/>
      <c r="I56" s="158">
        <f t="shared" ref="I56:I67" si="23">F56*H56</f>
        <v>0</v>
      </c>
      <c r="J56" s="163"/>
      <c r="K56" s="456"/>
      <c r="L56" s="158">
        <f t="shared" ref="L56:L67" si="24">F56*K56</f>
        <v>0</v>
      </c>
      <c r="M56" s="163"/>
      <c r="N56" s="32">
        <f t="shared" si="22"/>
        <v>0</v>
      </c>
      <c r="O56" s="204"/>
      <c r="P56" s="374" t="s">
        <v>487</v>
      </c>
      <c r="Q56" s="55"/>
      <c r="R56" s="160"/>
      <c r="S56" s="55"/>
    </row>
    <row r="57" spans="1:44" s="25" customFormat="1" x14ac:dyDescent="0.25">
      <c r="A57" s="330">
        <f t="shared" si="3"/>
        <v>1069</v>
      </c>
      <c r="B57" s="45">
        <f t="shared" si="4"/>
        <v>1069</v>
      </c>
      <c r="C57" s="127" t="s">
        <v>60</v>
      </c>
      <c r="D57" s="136" t="s">
        <v>106</v>
      </c>
      <c r="E57" s="136"/>
      <c r="F57" s="159">
        <v>1</v>
      </c>
      <c r="G57" s="136" t="s">
        <v>13</v>
      </c>
      <c r="H57" s="456"/>
      <c r="I57" s="158">
        <f t="shared" si="23"/>
        <v>0</v>
      </c>
      <c r="J57" s="163"/>
      <c r="K57" s="456"/>
      <c r="L57" s="158">
        <f t="shared" si="24"/>
        <v>0</v>
      </c>
      <c r="M57" s="163"/>
      <c r="N57" s="32">
        <f t="shared" si="22"/>
        <v>0</v>
      </c>
      <c r="O57" s="204"/>
      <c r="P57" s="374" t="s">
        <v>487</v>
      </c>
      <c r="Q57" s="55"/>
      <c r="R57" s="160"/>
      <c r="S57" s="55"/>
    </row>
    <row r="58" spans="1:44" s="47" customFormat="1" ht="15" customHeight="1" x14ac:dyDescent="0.25">
      <c r="A58" s="330">
        <f t="shared" si="3"/>
        <v>1070</v>
      </c>
      <c r="B58" s="45">
        <f t="shared" si="4"/>
        <v>1070</v>
      </c>
      <c r="C58" s="127" t="s">
        <v>61</v>
      </c>
      <c r="D58" s="143" t="s">
        <v>182</v>
      </c>
      <c r="E58" s="164"/>
      <c r="F58" s="157">
        <v>1</v>
      </c>
      <c r="G58" s="134" t="s">
        <v>13</v>
      </c>
      <c r="H58" s="456"/>
      <c r="I58" s="158">
        <f t="shared" si="23"/>
        <v>0</v>
      </c>
      <c r="J58" s="163"/>
      <c r="K58" s="456"/>
      <c r="L58" s="158">
        <f t="shared" si="24"/>
        <v>0</v>
      </c>
      <c r="M58" s="163"/>
      <c r="N58" s="32">
        <f t="shared" si="22"/>
        <v>0</v>
      </c>
      <c r="O58" s="204"/>
      <c r="P58" s="374" t="s">
        <v>487</v>
      </c>
      <c r="Q58" s="55"/>
      <c r="R58" s="160"/>
      <c r="S58" s="55"/>
    </row>
    <row r="59" spans="1:44" s="25" customFormat="1" x14ac:dyDescent="0.25">
      <c r="A59" s="330">
        <f t="shared" si="3"/>
        <v>1071</v>
      </c>
      <c r="B59" s="45">
        <f t="shared" si="4"/>
        <v>1071</v>
      </c>
      <c r="C59" s="127" t="s">
        <v>60</v>
      </c>
      <c r="D59" s="136" t="s">
        <v>45</v>
      </c>
      <c r="E59" s="136"/>
      <c r="F59" s="157">
        <v>1</v>
      </c>
      <c r="G59" s="136" t="s">
        <v>13</v>
      </c>
      <c r="H59" s="456"/>
      <c r="I59" s="158">
        <f t="shared" si="23"/>
        <v>0</v>
      </c>
      <c r="J59" s="163"/>
      <c r="K59" s="456"/>
      <c r="L59" s="158">
        <f t="shared" si="24"/>
        <v>0</v>
      </c>
      <c r="M59" s="163"/>
      <c r="N59" s="32">
        <f t="shared" si="22"/>
        <v>0</v>
      </c>
      <c r="O59" s="204"/>
      <c r="P59" s="374" t="s">
        <v>487</v>
      </c>
      <c r="Q59" s="55"/>
      <c r="R59" s="160"/>
      <c r="S59" s="55"/>
    </row>
    <row r="60" spans="1:44" s="47" customFormat="1" ht="15" customHeight="1" x14ac:dyDescent="0.25">
      <c r="A60" s="330">
        <f t="shared" si="3"/>
        <v>1072</v>
      </c>
      <c r="B60" s="45">
        <f t="shared" si="4"/>
        <v>1072</v>
      </c>
      <c r="C60" s="127" t="s">
        <v>58</v>
      </c>
      <c r="D60" s="143" t="s">
        <v>44</v>
      </c>
      <c r="E60" s="164"/>
      <c r="F60" s="157">
        <v>1</v>
      </c>
      <c r="G60" s="134" t="s">
        <v>13</v>
      </c>
      <c r="H60" s="456"/>
      <c r="I60" s="158">
        <f t="shared" si="23"/>
        <v>0</v>
      </c>
      <c r="J60" s="163"/>
      <c r="K60" s="456"/>
      <c r="L60" s="158">
        <f t="shared" si="24"/>
        <v>0</v>
      </c>
      <c r="M60" s="163"/>
      <c r="N60" s="32">
        <f t="shared" si="22"/>
        <v>0</v>
      </c>
      <c r="O60" s="204"/>
      <c r="P60" s="374" t="s">
        <v>487</v>
      </c>
      <c r="Q60" s="55"/>
      <c r="R60" s="160"/>
      <c r="S60" s="55"/>
    </row>
    <row r="61" spans="1:44" s="25" customFormat="1" x14ac:dyDescent="0.25">
      <c r="A61" s="330">
        <f t="shared" si="3"/>
        <v>1073</v>
      </c>
      <c r="B61" s="45">
        <f t="shared" si="4"/>
        <v>1073</v>
      </c>
      <c r="C61" s="127" t="s">
        <v>60</v>
      </c>
      <c r="D61" s="136" t="s">
        <v>46</v>
      </c>
      <c r="E61" s="136"/>
      <c r="F61" s="159">
        <v>13</v>
      </c>
      <c r="G61" s="136" t="s">
        <v>13</v>
      </c>
      <c r="H61" s="456"/>
      <c r="I61" s="158">
        <f t="shared" si="23"/>
        <v>0</v>
      </c>
      <c r="J61" s="163"/>
      <c r="K61" s="456"/>
      <c r="L61" s="158">
        <f t="shared" si="24"/>
        <v>0</v>
      </c>
      <c r="M61" s="163"/>
      <c r="N61" s="32">
        <f t="shared" si="22"/>
        <v>0</v>
      </c>
      <c r="O61" s="204"/>
      <c r="P61" s="374" t="s">
        <v>487</v>
      </c>
      <c r="Q61" s="55"/>
      <c r="R61" s="160"/>
      <c r="S61" s="55"/>
    </row>
    <row r="62" spans="1:44" s="25" customFormat="1" x14ac:dyDescent="0.25">
      <c r="A62" s="330">
        <f t="shared" si="3"/>
        <v>1074</v>
      </c>
      <c r="B62" s="45">
        <f t="shared" si="4"/>
        <v>1074</v>
      </c>
      <c r="C62" s="129" t="s">
        <v>59</v>
      </c>
      <c r="D62" s="136" t="s">
        <v>347</v>
      </c>
      <c r="E62" s="136"/>
      <c r="F62" s="157">
        <v>1</v>
      </c>
      <c r="G62" s="136" t="s">
        <v>13</v>
      </c>
      <c r="H62" s="456"/>
      <c r="I62" s="158">
        <f t="shared" si="23"/>
        <v>0</v>
      </c>
      <c r="J62" s="163"/>
      <c r="K62" s="456"/>
      <c r="L62" s="158">
        <f t="shared" si="24"/>
        <v>0</v>
      </c>
      <c r="M62" s="163"/>
      <c r="N62" s="32">
        <f>SUM(I62+L62)</f>
        <v>0</v>
      </c>
      <c r="O62" s="204"/>
      <c r="P62" s="374" t="s">
        <v>487</v>
      </c>
      <c r="Q62" s="55"/>
      <c r="R62" s="160"/>
      <c r="S62" s="55"/>
    </row>
    <row r="63" spans="1:44" s="25" customFormat="1" x14ac:dyDescent="0.25">
      <c r="A63" s="330">
        <f t="shared" si="3"/>
        <v>1075</v>
      </c>
      <c r="B63" s="45">
        <f t="shared" si="4"/>
        <v>1075</v>
      </c>
      <c r="C63" s="237" t="s">
        <v>354</v>
      </c>
      <c r="D63" s="136" t="s">
        <v>234</v>
      </c>
      <c r="E63" s="136"/>
      <c r="F63" s="159">
        <v>2</v>
      </c>
      <c r="G63" s="136" t="s">
        <v>13</v>
      </c>
      <c r="H63" s="456"/>
      <c r="I63" s="158">
        <f t="shared" si="23"/>
        <v>0</v>
      </c>
      <c r="J63" s="163"/>
      <c r="K63" s="456"/>
      <c r="L63" s="158">
        <f t="shared" si="24"/>
        <v>0</v>
      </c>
      <c r="M63" s="163"/>
      <c r="N63" s="32">
        <f t="shared" si="22"/>
        <v>0</v>
      </c>
      <c r="O63" s="204"/>
      <c r="P63" s="374" t="s">
        <v>487</v>
      </c>
      <c r="Q63" s="55"/>
      <c r="R63" s="160"/>
      <c r="S63" s="55"/>
    </row>
    <row r="64" spans="1:44" x14ac:dyDescent="0.25">
      <c r="A64" s="330">
        <f t="shared" si="3"/>
        <v>1076</v>
      </c>
      <c r="B64" s="45">
        <f t="shared" si="4"/>
        <v>1076</v>
      </c>
      <c r="C64" s="124" t="s">
        <v>63</v>
      </c>
      <c r="D64" s="136" t="s">
        <v>47</v>
      </c>
      <c r="F64" s="159">
        <v>57</v>
      </c>
      <c r="G64" s="134" t="s">
        <v>13</v>
      </c>
      <c r="H64" s="456"/>
      <c r="I64" s="158">
        <f t="shared" si="23"/>
        <v>0</v>
      </c>
      <c r="J64" s="163"/>
      <c r="K64" s="456"/>
      <c r="L64" s="158">
        <f t="shared" si="24"/>
        <v>0</v>
      </c>
      <c r="M64" s="163"/>
      <c r="N64" s="32">
        <f t="shared" si="22"/>
        <v>0</v>
      </c>
      <c r="P64" s="374" t="s">
        <v>487</v>
      </c>
      <c r="Q64" s="55"/>
      <c r="R64" s="160"/>
      <c r="S64" s="55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</row>
    <row r="65" spans="1:44" x14ac:dyDescent="0.25">
      <c r="A65" s="330">
        <f t="shared" si="3"/>
        <v>1077</v>
      </c>
      <c r="B65" s="45">
        <f t="shared" si="4"/>
        <v>1077</v>
      </c>
      <c r="D65" s="136" t="s">
        <v>27</v>
      </c>
      <c r="F65" s="157">
        <v>0.5</v>
      </c>
      <c r="G65" s="134" t="s">
        <v>16</v>
      </c>
      <c r="H65" s="454"/>
      <c r="I65" s="158">
        <f t="shared" si="23"/>
        <v>0</v>
      </c>
      <c r="J65" s="163"/>
      <c r="K65" s="456"/>
      <c r="L65" s="158">
        <f t="shared" si="24"/>
        <v>0</v>
      </c>
      <c r="M65" s="163"/>
      <c r="N65" s="32">
        <f t="shared" si="22"/>
        <v>0</v>
      </c>
      <c r="P65" s="374" t="s">
        <v>487</v>
      </c>
      <c r="Q65" s="55"/>
      <c r="R65" s="160"/>
      <c r="S65" s="55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</row>
    <row r="66" spans="1:44" s="25" customFormat="1" x14ac:dyDescent="0.25">
      <c r="A66" s="330">
        <f t="shared" si="3"/>
        <v>1078</v>
      </c>
      <c r="B66" s="45">
        <f t="shared" si="4"/>
        <v>1078</v>
      </c>
      <c r="C66" s="125" t="s">
        <v>64</v>
      </c>
      <c r="D66" s="136" t="s">
        <v>11</v>
      </c>
      <c r="E66" s="136"/>
      <c r="F66" s="157">
        <v>1</v>
      </c>
      <c r="G66" s="136" t="s">
        <v>13</v>
      </c>
      <c r="H66" s="456"/>
      <c r="I66" s="158">
        <f t="shared" si="23"/>
        <v>0</v>
      </c>
      <c r="J66" s="163"/>
      <c r="K66" s="456"/>
      <c r="L66" s="158">
        <f t="shared" si="24"/>
        <v>0</v>
      </c>
      <c r="M66" s="163"/>
      <c r="N66" s="32">
        <f t="shared" si="22"/>
        <v>0</v>
      </c>
      <c r="O66" s="204"/>
      <c r="P66" s="374" t="s">
        <v>487</v>
      </c>
      <c r="Q66" s="55"/>
      <c r="R66" s="160"/>
      <c r="S66" s="55"/>
    </row>
    <row r="67" spans="1:44" s="25" customFormat="1" x14ac:dyDescent="0.25">
      <c r="A67" s="330">
        <f t="shared" si="3"/>
        <v>1079</v>
      </c>
      <c r="B67" s="45">
        <f t="shared" si="4"/>
        <v>1079</v>
      </c>
      <c r="C67" s="130"/>
      <c r="D67" s="136" t="s">
        <v>48</v>
      </c>
      <c r="E67" s="136"/>
      <c r="F67" s="136">
        <v>0.5</v>
      </c>
      <c r="G67" s="136" t="s">
        <v>24</v>
      </c>
      <c r="H67" s="456"/>
      <c r="I67" s="158">
        <f t="shared" si="23"/>
        <v>0</v>
      </c>
      <c r="J67" s="163"/>
      <c r="K67" s="456"/>
      <c r="L67" s="158">
        <f t="shared" si="24"/>
        <v>0</v>
      </c>
      <c r="M67" s="163"/>
      <c r="N67" s="32">
        <f t="shared" si="22"/>
        <v>0</v>
      </c>
      <c r="O67" s="204"/>
      <c r="P67" s="374" t="s">
        <v>487</v>
      </c>
      <c r="Q67" s="55"/>
      <c r="R67" s="160"/>
      <c r="S67" s="55"/>
    </row>
    <row r="68" spans="1:44" s="25" customFormat="1" x14ac:dyDescent="0.25">
      <c r="A68" s="330">
        <f t="shared" si="3"/>
        <v>1080</v>
      </c>
      <c r="B68" s="45">
        <f t="shared" si="4"/>
        <v>1080</v>
      </c>
      <c r="C68" s="130"/>
      <c r="D68" s="151" t="s">
        <v>25</v>
      </c>
      <c r="E68" s="170"/>
      <c r="F68" s="166">
        <v>3</v>
      </c>
      <c r="G68" s="173" t="s">
        <v>40</v>
      </c>
      <c r="H68" s="33"/>
      <c r="I68" s="158"/>
      <c r="J68" s="33"/>
      <c r="K68" s="163"/>
      <c r="L68" s="158">
        <f>SUM(L54:L67)</f>
        <v>0</v>
      </c>
      <c r="M68" s="34"/>
      <c r="N68" s="32">
        <f>L68/100*F68</f>
        <v>0</v>
      </c>
      <c r="O68" s="29"/>
      <c r="P68" s="374" t="s">
        <v>487</v>
      </c>
      <c r="Q68" s="55"/>
      <c r="R68" s="160"/>
      <c r="S68" s="12"/>
      <c r="T68" s="78"/>
      <c r="U68" s="78"/>
    </row>
    <row r="69" spans="1:44" s="25" customFormat="1" x14ac:dyDescent="0.25">
      <c r="A69" s="330">
        <f t="shared" si="3"/>
        <v>1080</v>
      </c>
      <c r="B69" s="45" t="str">
        <f t="shared" si="4"/>
        <v/>
      </c>
      <c r="C69" s="189"/>
      <c r="D69" s="195" t="s">
        <v>3</v>
      </c>
      <c r="E69" s="190"/>
      <c r="F69" s="190"/>
      <c r="G69" s="190"/>
      <c r="H69" s="191"/>
      <c r="I69" s="192"/>
      <c r="J69" s="193"/>
      <c r="K69" s="191"/>
      <c r="L69" s="192"/>
      <c r="M69" s="193"/>
      <c r="N69" s="194"/>
      <c r="O69" s="206">
        <f>SUM(N53:N68)</f>
        <v>0</v>
      </c>
      <c r="P69" s="29"/>
      <c r="Q69" s="55"/>
      <c r="R69" s="160"/>
      <c r="S69" s="55"/>
    </row>
    <row r="70" spans="1:44" s="25" customFormat="1" x14ac:dyDescent="0.25">
      <c r="A70" s="330">
        <f t="shared" si="3"/>
        <v>1080</v>
      </c>
      <c r="B70" s="45" t="str">
        <f t="shared" si="4"/>
        <v/>
      </c>
      <c r="C70" s="196"/>
      <c r="D70" s="197"/>
      <c r="E70" s="139"/>
      <c r="F70" s="139"/>
      <c r="G70" s="139"/>
      <c r="H70" s="160"/>
      <c r="I70" s="198"/>
      <c r="J70" s="199"/>
      <c r="K70" s="160"/>
      <c r="L70" s="198"/>
      <c r="M70" s="199"/>
      <c r="N70" s="77"/>
      <c r="O70" s="204"/>
      <c r="P70" s="29"/>
      <c r="Q70" s="55"/>
      <c r="R70" s="160"/>
      <c r="S70" s="55"/>
    </row>
    <row r="71" spans="1:44" s="25" customFormat="1" ht="15.75" thickBot="1" x14ac:dyDescent="0.3">
      <c r="A71" s="330">
        <f t="shared" si="3"/>
        <v>1080</v>
      </c>
      <c r="B71" s="45" t="str">
        <f t="shared" si="4"/>
        <v/>
      </c>
      <c r="C71" s="196"/>
      <c r="D71" s="197"/>
      <c r="E71" s="139"/>
      <c r="F71" s="139"/>
      <c r="G71" s="139"/>
      <c r="H71" s="160"/>
      <c r="I71" s="198"/>
      <c r="J71" s="199"/>
      <c r="K71" s="160"/>
      <c r="L71" s="198"/>
      <c r="M71" s="199"/>
      <c r="N71" s="77"/>
      <c r="O71" s="204"/>
      <c r="P71" s="29"/>
      <c r="Q71" s="55"/>
      <c r="R71" s="160"/>
      <c r="S71" s="55"/>
    </row>
    <row r="72" spans="1:44" s="29" customFormat="1" ht="15.75" thickBot="1" x14ac:dyDescent="0.3">
      <c r="A72" s="330">
        <f t="shared" si="3"/>
        <v>1080</v>
      </c>
      <c r="B72" s="45" t="str">
        <f t="shared" si="4"/>
        <v/>
      </c>
      <c r="C72" s="125"/>
      <c r="D72" s="188" t="s">
        <v>227</v>
      </c>
      <c r="E72" s="134"/>
      <c r="F72" s="157"/>
      <c r="G72" s="32"/>
      <c r="H72" s="120"/>
      <c r="I72" s="158"/>
      <c r="J72" s="32"/>
      <c r="K72" s="119"/>
      <c r="L72" s="158"/>
      <c r="M72" s="32"/>
      <c r="N72" s="32"/>
      <c r="O72" s="204"/>
      <c r="Q72" s="55"/>
      <c r="R72" s="160"/>
      <c r="S72" s="55"/>
      <c r="AO72" s="28"/>
      <c r="AP72" s="28"/>
      <c r="AQ72" s="28"/>
      <c r="AR72" s="28"/>
    </row>
    <row r="73" spans="1:44" s="29" customFormat="1" x14ac:dyDescent="0.25">
      <c r="A73" s="330">
        <f t="shared" si="3"/>
        <v>1081</v>
      </c>
      <c r="B73" s="45">
        <f t="shared" si="4"/>
        <v>1081</v>
      </c>
      <c r="C73" s="125"/>
      <c r="D73" s="140" t="s">
        <v>121</v>
      </c>
      <c r="E73" s="134"/>
      <c r="F73" s="157">
        <v>2</v>
      </c>
      <c r="G73" s="32" t="s">
        <v>24</v>
      </c>
      <c r="H73" s="454"/>
      <c r="I73" s="158">
        <f>F73*H73</f>
        <v>0</v>
      </c>
      <c r="J73" s="32"/>
      <c r="K73" s="120"/>
      <c r="L73" s="158"/>
      <c r="M73" s="32"/>
      <c r="N73" s="32">
        <f>SUM(I73+L73)</f>
        <v>0</v>
      </c>
      <c r="O73" s="204"/>
      <c r="P73" s="374" t="s">
        <v>487</v>
      </c>
      <c r="Q73" s="55"/>
      <c r="R73" s="160"/>
      <c r="S73" s="55"/>
      <c r="AO73" s="28"/>
      <c r="AP73" s="28"/>
      <c r="AQ73" s="28"/>
      <c r="AR73" s="28"/>
    </row>
    <row r="74" spans="1:44" s="29" customFormat="1" x14ac:dyDescent="0.25">
      <c r="A74" s="330">
        <f t="shared" si="3"/>
        <v>1082</v>
      </c>
      <c r="B74" s="45">
        <f t="shared" si="4"/>
        <v>1082</v>
      </c>
      <c r="C74" s="125" t="s">
        <v>277</v>
      </c>
      <c r="D74" s="142" t="s">
        <v>183</v>
      </c>
      <c r="E74" s="134"/>
      <c r="F74" s="157">
        <v>1</v>
      </c>
      <c r="G74" s="32" t="s">
        <v>22</v>
      </c>
      <c r="H74" s="454"/>
      <c r="I74" s="158">
        <f t="shared" ref="I74:I75" si="25">F74*H74</f>
        <v>0</v>
      </c>
      <c r="J74" s="32"/>
      <c r="K74" s="454"/>
      <c r="L74" s="158">
        <f t="shared" ref="L74:L75" si="26">F74*K74</f>
        <v>0</v>
      </c>
      <c r="M74" s="32"/>
      <c r="N74" s="32">
        <f t="shared" ref="N74:N86" si="27">SUM(I74+L74)</f>
        <v>0</v>
      </c>
      <c r="O74" s="204"/>
      <c r="P74" s="374" t="s">
        <v>487</v>
      </c>
      <c r="Q74" s="55"/>
      <c r="R74" s="160"/>
      <c r="S74" s="55"/>
      <c r="AO74" s="28"/>
      <c r="AP74" s="28"/>
      <c r="AQ74" s="28"/>
      <c r="AR74" s="28"/>
    </row>
    <row r="75" spans="1:44" s="47" customFormat="1" ht="15" customHeight="1" x14ac:dyDescent="0.25">
      <c r="A75" s="330">
        <f t="shared" si="3"/>
        <v>1083</v>
      </c>
      <c r="B75" s="45">
        <f t="shared" si="4"/>
        <v>1083</v>
      </c>
      <c r="C75" s="200" t="s">
        <v>59</v>
      </c>
      <c r="D75" s="201" t="s">
        <v>228</v>
      </c>
      <c r="F75" s="25">
        <v>1</v>
      </c>
      <c r="G75" s="28" t="s">
        <v>13</v>
      </c>
      <c r="H75" s="455"/>
      <c r="I75" s="158">
        <f t="shared" si="25"/>
        <v>0</v>
      </c>
      <c r="J75" s="46"/>
      <c r="K75" s="457"/>
      <c r="L75" s="158">
        <f t="shared" si="26"/>
        <v>0</v>
      </c>
      <c r="M75" s="46"/>
      <c r="N75" s="41">
        <f t="shared" si="27"/>
        <v>0</v>
      </c>
      <c r="O75" s="205"/>
      <c r="P75" s="374" t="s">
        <v>487</v>
      </c>
      <c r="Q75" s="55"/>
      <c r="R75" s="160"/>
      <c r="S75" s="55"/>
      <c r="T75" s="117"/>
    </row>
    <row r="76" spans="1:44" s="47" customFormat="1" ht="15" customHeight="1" x14ac:dyDescent="0.25">
      <c r="A76" s="330">
        <f t="shared" ref="A76:A102" si="28">IF(ISNUMBER($F76),$A75+1,$A75+0)</f>
        <v>1084</v>
      </c>
      <c r="B76" s="45">
        <f t="shared" ref="B76:B102" si="29">IF((A76-A75)=0,"",A76)</f>
        <v>1084</v>
      </c>
      <c r="C76" s="127" t="s">
        <v>273</v>
      </c>
      <c r="D76" s="143" t="s">
        <v>181</v>
      </c>
      <c r="E76" s="164"/>
      <c r="F76" s="157">
        <v>1</v>
      </c>
      <c r="G76" s="134" t="s">
        <v>13</v>
      </c>
      <c r="H76" s="456"/>
      <c r="I76" s="158">
        <f t="shared" ref="I76:I86" si="30">F76*H76</f>
        <v>0</v>
      </c>
      <c r="J76" s="163"/>
      <c r="K76" s="456"/>
      <c r="L76" s="158">
        <f t="shared" ref="L76:L86" si="31">F76*K76</f>
        <v>0</v>
      </c>
      <c r="M76" s="163"/>
      <c r="N76" s="32">
        <f t="shared" si="27"/>
        <v>0</v>
      </c>
      <c r="O76" s="204"/>
      <c r="P76" s="374" t="s">
        <v>487</v>
      </c>
      <c r="Q76" s="55"/>
      <c r="R76" s="160"/>
      <c r="S76" s="55"/>
    </row>
    <row r="77" spans="1:44" s="25" customFormat="1" x14ac:dyDescent="0.25">
      <c r="A77" s="330">
        <f t="shared" si="28"/>
        <v>1085</v>
      </c>
      <c r="B77" s="45">
        <f t="shared" si="29"/>
        <v>1085</v>
      </c>
      <c r="C77" s="127" t="s">
        <v>60</v>
      </c>
      <c r="D77" s="136" t="s">
        <v>106</v>
      </c>
      <c r="E77" s="136"/>
      <c r="F77" s="159">
        <v>1</v>
      </c>
      <c r="G77" s="136" t="s">
        <v>13</v>
      </c>
      <c r="H77" s="456"/>
      <c r="I77" s="158">
        <f t="shared" si="30"/>
        <v>0</v>
      </c>
      <c r="J77" s="163"/>
      <c r="K77" s="456"/>
      <c r="L77" s="158">
        <f t="shared" si="31"/>
        <v>0</v>
      </c>
      <c r="M77" s="163"/>
      <c r="N77" s="32">
        <f t="shared" si="27"/>
        <v>0</v>
      </c>
      <c r="O77" s="204"/>
      <c r="P77" s="374" t="s">
        <v>487</v>
      </c>
      <c r="Q77" s="55"/>
      <c r="R77" s="160"/>
      <c r="S77" s="55"/>
    </row>
    <row r="78" spans="1:44" s="47" customFormat="1" ht="15" customHeight="1" x14ac:dyDescent="0.25">
      <c r="A78" s="330">
        <f t="shared" si="28"/>
        <v>1086</v>
      </c>
      <c r="B78" s="45">
        <f t="shared" si="29"/>
        <v>1086</v>
      </c>
      <c r="C78" s="127" t="s">
        <v>61</v>
      </c>
      <c r="D78" s="143" t="s">
        <v>182</v>
      </c>
      <c r="E78" s="164"/>
      <c r="F78" s="157">
        <v>1</v>
      </c>
      <c r="G78" s="134" t="s">
        <v>13</v>
      </c>
      <c r="H78" s="456"/>
      <c r="I78" s="158">
        <f t="shared" si="30"/>
        <v>0</v>
      </c>
      <c r="J78" s="163"/>
      <c r="K78" s="456"/>
      <c r="L78" s="158">
        <f t="shared" si="31"/>
        <v>0</v>
      </c>
      <c r="M78" s="163"/>
      <c r="N78" s="32">
        <f t="shared" si="27"/>
        <v>0</v>
      </c>
      <c r="O78" s="204"/>
      <c r="P78" s="374" t="s">
        <v>487</v>
      </c>
      <c r="Q78" s="55"/>
      <c r="R78" s="160"/>
      <c r="S78" s="55"/>
    </row>
    <row r="79" spans="1:44" s="25" customFormat="1" x14ac:dyDescent="0.25">
      <c r="A79" s="330">
        <f t="shared" si="28"/>
        <v>1087</v>
      </c>
      <c r="B79" s="45">
        <f t="shared" si="29"/>
        <v>1087</v>
      </c>
      <c r="C79" s="127" t="s">
        <v>60</v>
      </c>
      <c r="D79" s="136" t="s">
        <v>45</v>
      </c>
      <c r="E79" s="136"/>
      <c r="F79" s="157">
        <v>1</v>
      </c>
      <c r="G79" s="136" t="s">
        <v>13</v>
      </c>
      <c r="H79" s="456"/>
      <c r="I79" s="158">
        <f t="shared" si="30"/>
        <v>0</v>
      </c>
      <c r="J79" s="163"/>
      <c r="K79" s="456"/>
      <c r="L79" s="158">
        <f t="shared" si="31"/>
        <v>0</v>
      </c>
      <c r="M79" s="163"/>
      <c r="N79" s="32">
        <f t="shared" si="27"/>
        <v>0</v>
      </c>
      <c r="O79" s="204"/>
      <c r="P79" s="374" t="s">
        <v>487</v>
      </c>
      <c r="Q79" s="55"/>
      <c r="R79" s="160"/>
      <c r="S79" s="55"/>
    </row>
    <row r="80" spans="1:44" s="47" customFormat="1" ht="15" customHeight="1" x14ac:dyDescent="0.25">
      <c r="A80" s="330">
        <f t="shared" si="28"/>
        <v>1088</v>
      </c>
      <c r="B80" s="45">
        <f t="shared" si="29"/>
        <v>1088</v>
      </c>
      <c r="C80" s="127" t="s">
        <v>58</v>
      </c>
      <c r="D80" s="143" t="s">
        <v>44</v>
      </c>
      <c r="E80" s="164"/>
      <c r="F80" s="157">
        <v>1</v>
      </c>
      <c r="G80" s="134" t="s">
        <v>13</v>
      </c>
      <c r="H80" s="456"/>
      <c r="I80" s="158">
        <f t="shared" si="30"/>
        <v>0</v>
      </c>
      <c r="J80" s="163"/>
      <c r="K80" s="456"/>
      <c r="L80" s="158">
        <f t="shared" si="31"/>
        <v>0</v>
      </c>
      <c r="M80" s="163"/>
      <c r="N80" s="32">
        <f t="shared" si="27"/>
        <v>0</v>
      </c>
      <c r="O80" s="204"/>
      <c r="P80" s="374" t="s">
        <v>487</v>
      </c>
      <c r="Q80" s="55"/>
      <c r="R80" s="160"/>
      <c r="S80" s="55"/>
    </row>
    <row r="81" spans="1:44" s="25" customFormat="1" x14ac:dyDescent="0.25">
      <c r="A81" s="330">
        <f t="shared" si="28"/>
        <v>1089</v>
      </c>
      <c r="B81" s="45">
        <f t="shared" si="29"/>
        <v>1089</v>
      </c>
      <c r="C81" s="127" t="s">
        <v>60</v>
      </c>
      <c r="D81" s="136" t="s">
        <v>46</v>
      </c>
      <c r="E81" s="136"/>
      <c r="F81" s="159">
        <v>12</v>
      </c>
      <c r="G81" s="136" t="s">
        <v>13</v>
      </c>
      <c r="H81" s="456"/>
      <c r="I81" s="158">
        <f t="shared" si="30"/>
        <v>0</v>
      </c>
      <c r="J81" s="163"/>
      <c r="K81" s="456"/>
      <c r="L81" s="158">
        <f t="shared" si="31"/>
        <v>0</v>
      </c>
      <c r="M81" s="163"/>
      <c r="N81" s="32">
        <f t="shared" si="27"/>
        <v>0</v>
      </c>
      <c r="O81" s="204"/>
      <c r="P81" s="374" t="s">
        <v>487</v>
      </c>
      <c r="Q81" s="55"/>
      <c r="R81" s="160"/>
      <c r="S81" s="55"/>
    </row>
    <row r="82" spans="1:44" s="25" customFormat="1" x14ac:dyDescent="0.25">
      <c r="A82" s="330">
        <f t="shared" si="28"/>
        <v>1090</v>
      </c>
      <c r="B82" s="45">
        <f t="shared" si="29"/>
        <v>1090</v>
      </c>
      <c r="C82" s="237" t="s">
        <v>354</v>
      </c>
      <c r="D82" s="136" t="s">
        <v>234</v>
      </c>
      <c r="E82" s="136"/>
      <c r="F82" s="159">
        <v>1</v>
      </c>
      <c r="G82" s="136" t="s">
        <v>13</v>
      </c>
      <c r="H82" s="456"/>
      <c r="I82" s="158">
        <f t="shared" si="30"/>
        <v>0</v>
      </c>
      <c r="J82" s="163"/>
      <c r="K82" s="456"/>
      <c r="L82" s="158">
        <f t="shared" si="31"/>
        <v>0</v>
      </c>
      <c r="M82" s="163"/>
      <c r="N82" s="32">
        <f t="shared" si="27"/>
        <v>0</v>
      </c>
      <c r="O82" s="204"/>
      <c r="P82" s="374" t="s">
        <v>487</v>
      </c>
      <c r="Q82" s="55"/>
      <c r="R82" s="160"/>
      <c r="S82" s="55"/>
    </row>
    <row r="83" spans="1:44" x14ac:dyDescent="0.25">
      <c r="A83" s="330">
        <f t="shared" si="28"/>
        <v>1091</v>
      </c>
      <c r="B83" s="45">
        <f t="shared" si="29"/>
        <v>1091</v>
      </c>
      <c r="C83" s="124" t="s">
        <v>63</v>
      </c>
      <c r="D83" s="136" t="s">
        <v>47</v>
      </c>
      <c r="F83" s="159">
        <v>47</v>
      </c>
      <c r="G83" s="134" t="s">
        <v>13</v>
      </c>
      <c r="H83" s="456"/>
      <c r="I83" s="158">
        <f t="shared" si="30"/>
        <v>0</v>
      </c>
      <c r="J83" s="163"/>
      <c r="K83" s="456"/>
      <c r="L83" s="158">
        <f t="shared" si="31"/>
        <v>0</v>
      </c>
      <c r="M83" s="163"/>
      <c r="N83" s="32">
        <f t="shared" si="27"/>
        <v>0</v>
      </c>
      <c r="P83" s="374" t="s">
        <v>487</v>
      </c>
      <c r="Q83" s="55"/>
      <c r="R83" s="160"/>
      <c r="S83" s="55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</row>
    <row r="84" spans="1:44" x14ac:dyDescent="0.25">
      <c r="A84" s="330">
        <f t="shared" si="28"/>
        <v>1092</v>
      </c>
      <c r="B84" s="45">
        <f t="shared" si="29"/>
        <v>1092</v>
      </c>
      <c r="D84" s="136" t="s">
        <v>27</v>
      </c>
      <c r="F84" s="157">
        <v>0.5</v>
      </c>
      <c r="G84" s="134" t="s">
        <v>16</v>
      </c>
      <c r="H84" s="454"/>
      <c r="I84" s="158">
        <f t="shared" si="30"/>
        <v>0</v>
      </c>
      <c r="J84" s="163"/>
      <c r="K84" s="456"/>
      <c r="L84" s="158">
        <f t="shared" si="31"/>
        <v>0</v>
      </c>
      <c r="M84" s="163"/>
      <c r="N84" s="32">
        <f t="shared" si="27"/>
        <v>0</v>
      </c>
      <c r="P84" s="374" t="s">
        <v>487</v>
      </c>
      <c r="Q84" s="55"/>
      <c r="R84" s="160"/>
      <c r="S84" s="55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</row>
    <row r="85" spans="1:44" s="25" customFormat="1" x14ac:dyDescent="0.25">
      <c r="A85" s="330">
        <f t="shared" si="28"/>
        <v>1093</v>
      </c>
      <c r="B85" s="45">
        <f t="shared" si="29"/>
        <v>1093</v>
      </c>
      <c r="C85" s="125" t="s">
        <v>64</v>
      </c>
      <c r="D85" s="136" t="s">
        <v>11</v>
      </c>
      <c r="E85" s="136"/>
      <c r="F85" s="157">
        <v>1</v>
      </c>
      <c r="G85" s="136" t="s">
        <v>13</v>
      </c>
      <c r="H85" s="456"/>
      <c r="I85" s="158">
        <f t="shared" si="30"/>
        <v>0</v>
      </c>
      <c r="J85" s="163"/>
      <c r="K85" s="456"/>
      <c r="L85" s="158">
        <f t="shared" si="31"/>
        <v>0</v>
      </c>
      <c r="M85" s="163"/>
      <c r="N85" s="32">
        <f t="shared" si="27"/>
        <v>0</v>
      </c>
      <c r="O85" s="204"/>
      <c r="P85" s="374" t="s">
        <v>487</v>
      </c>
      <c r="Q85" s="55"/>
      <c r="R85" s="160"/>
      <c r="S85" s="55"/>
    </row>
    <row r="86" spans="1:44" s="25" customFormat="1" x14ac:dyDescent="0.25">
      <c r="A86" s="330">
        <f t="shared" si="28"/>
        <v>1094</v>
      </c>
      <c r="B86" s="45">
        <f t="shared" si="29"/>
        <v>1094</v>
      </c>
      <c r="C86" s="130"/>
      <c r="D86" s="136" t="s">
        <v>48</v>
      </c>
      <c r="E86" s="136"/>
      <c r="F86" s="136">
        <v>0.5</v>
      </c>
      <c r="G86" s="136" t="s">
        <v>24</v>
      </c>
      <c r="H86" s="456"/>
      <c r="I86" s="158">
        <f t="shared" si="30"/>
        <v>0</v>
      </c>
      <c r="J86" s="163"/>
      <c r="K86" s="456"/>
      <c r="L86" s="158">
        <f t="shared" si="31"/>
        <v>0</v>
      </c>
      <c r="M86" s="163"/>
      <c r="N86" s="32">
        <f t="shared" si="27"/>
        <v>0</v>
      </c>
      <c r="O86" s="204"/>
      <c r="P86" s="374" t="s">
        <v>487</v>
      </c>
      <c r="Q86" s="55"/>
      <c r="R86" s="160"/>
      <c r="S86" s="55"/>
    </row>
    <row r="87" spans="1:44" s="25" customFormat="1" x14ac:dyDescent="0.25">
      <c r="A87" s="330">
        <f t="shared" si="28"/>
        <v>1095</v>
      </c>
      <c r="B87" s="45">
        <f t="shared" si="29"/>
        <v>1095</v>
      </c>
      <c r="C87" s="130"/>
      <c r="D87" s="151" t="s">
        <v>25</v>
      </c>
      <c r="E87" s="170"/>
      <c r="F87" s="166">
        <v>3</v>
      </c>
      <c r="G87" s="173" t="s">
        <v>40</v>
      </c>
      <c r="H87" s="33"/>
      <c r="I87" s="158"/>
      <c r="J87" s="33"/>
      <c r="K87" s="163"/>
      <c r="L87" s="158">
        <f>SUM(L74:L86)</f>
        <v>0</v>
      </c>
      <c r="M87" s="34"/>
      <c r="N87" s="32">
        <f>L87/100*F87</f>
        <v>0</v>
      </c>
      <c r="O87" s="29"/>
      <c r="P87" s="374" t="s">
        <v>487</v>
      </c>
      <c r="Q87" s="55"/>
      <c r="R87" s="160"/>
      <c r="S87" s="12"/>
      <c r="T87" s="78"/>
      <c r="U87" s="78"/>
    </row>
    <row r="88" spans="1:44" s="25" customFormat="1" x14ac:dyDescent="0.25">
      <c r="A88" s="330">
        <f t="shared" si="28"/>
        <v>1095</v>
      </c>
      <c r="B88" s="45" t="str">
        <f t="shared" si="29"/>
        <v/>
      </c>
      <c r="C88" s="189"/>
      <c r="D88" s="195" t="s">
        <v>3</v>
      </c>
      <c r="E88" s="190"/>
      <c r="F88" s="190"/>
      <c r="G88" s="190"/>
      <c r="H88" s="191"/>
      <c r="I88" s="192"/>
      <c r="J88" s="193"/>
      <c r="K88" s="191"/>
      <c r="L88" s="192"/>
      <c r="M88" s="193"/>
      <c r="N88" s="194"/>
      <c r="O88" s="206">
        <f>SUM(N73:N87)</f>
        <v>0</v>
      </c>
      <c r="P88" s="29"/>
      <c r="Q88" s="55"/>
      <c r="R88" s="160"/>
      <c r="S88" s="55"/>
    </row>
    <row r="89" spans="1:44" s="25" customFormat="1" x14ac:dyDescent="0.25">
      <c r="A89" s="330">
        <f t="shared" si="28"/>
        <v>1095</v>
      </c>
      <c r="B89" s="45" t="str">
        <f t="shared" si="29"/>
        <v/>
      </c>
      <c r="C89" s="196"/>
      <c r="D89" s="197"/>
      <c r="E89" s="139"/>
      <c r="F89" s="139"/>
      <c r="G89" s="139"/>
      <c r="H89" s="160"/>
      <c r="I89" s="198"/>
      <c r="J89" s="199"/>
      <c r="K89" s="160"/>
      <c r="L89" s="198"/>
      <c r="M89" s="199"/>
      <c r="N89" s="77"/>
      <c r="O89" s="204"/>
      <c r="P89" s="29"/>
      <c r="Q89" s="55"/>
      <c r="R89" s="160"/>
      <c r="S89" s="55"/>
    </row>
    <row r="90" spans="1:44" s="25" customFormat="1" ht="15.75" thickBot="1" x14ac:dyDescent="0.3">
      <c r="A90" s="330">
        <f t="shared" si="28"/>
        <v>1095</v>
      </c>
      <c r="B90" s="45" t="str">
        <f t="shared" si="29"/>
        <v/>
      </c>
      <c r="C90" s="196"/>
      <c r="D90" s="197"/>
      <c r="E90" s="139"/>
      <c r="F90" s="139"/>
      <c r="G90" s="139"/>
      <c r="H90" s="160"/>
      <c r="I90" s="198"/>
      <c r="J90" s="199"/>
      <c r="K90" s="160"/>
      <c r="L90" s="198"/>
      <c r="M90" s="199"/>
      <c r="N90" s="77"/>
      <c r="O90" s="204"/>
      <c r="P90" s="29"/>
      <c r="Q90" s="55"/>
      <c r="R90" s="160"/>
      <c r="S90" s="55"/>
    </row>
    <row r="91" spans="1:44" s="29" customFormat="1" ht="15.75" thickBot="1" x14ac:dyDescent="0.3">
      <c r="A91" s="330">
        <f t="shared" si="28"/>
        <v>1095</v>
      </c>
      <c r="B91" s="45" t="str">
        <f t="shared" si="29"/>
        <v/>
      </c>
      <c r="C91" s="125"/>
      <c r="D91" s="188" t="s">
        <v>244</v>
      </c>
      <c r="E91" s="134"/>
      <c r="F91" s="157"/>
      <c r="G91" s="32"/>
      <c r="H91" s="120"/>
      <c r="I91" s="158"/>
      <c r="J91" s="32"/>
      <c r="K91" s="119"/>
      <c r="L91" s="158"/>
      <c r="M91" s="32"/>
      <c r="N91" s="32"/>
      <c r="O91" s="204"/>
      <c r="Q91" s="55"/>
      <c r="R91" s="160"/>
      <c r="S91" s="55"/>
      <c r="AO91" s="28"/>
      <c r="AP91" s="28"/>
      <c r="AQ91" s="28"/>
      <c r="AR91" s="28"/>
    </row>
    <row r="92" spans="1:44" s="25" customFormat="1" x14ac:dyDescent="0.25">
      <c r="A92" s="330">
        <f t="shared" si="28"/>
        <v>1095</v>
      </c>
      <c r="B92" s="45" t="str">
        <f t="shared" si="29"/>
        <v/>
      </c>
      <c r="C92" s="129"/>
      <c r="D92" s="213"/>
      <c r="E92" s="139"/>
      <c r="F92" s="139"/>
      <c r="G92" s="136"/>
      <c r="H92" s="32"/>
      <c r="I92" s="158"/>
      <c r="J92" s="163"/>
      <c r="K92" s="32"/>
      <c r="L92" s="158"/>
      <c r="M92" s="163"/>
      <c r="N92" s="32"/>
      <c r="O92" s="204"/>
      <c r="P92" s="29"/>
      <c r="Q92" s="55"/>
      <c r="R92" s="160"/>
      <c r="S92" s="55"/>
    </row>
    <row r="93" spans="1:44" s="29" customFormat="1" x14ac:dyDescent="0.25">
      <c r="A93" s="330">
        <f t="shared" si="28"/>
        <v>1096</v>
      </c>
      <c r="B93" s="45">
        <f t="shared" si="29"/>
        <v>1096</v>
      </c>
      <c r="C93" s="125"/>
      <c r="D93" s="140" t="s">
        <v>121</v>
      </c>
      <c r="E93" s="134"/>
      <c r="F93" s="157">
        <v>1.5</v>
      </c>
      <c r="G93" s="32" t="s">
        <v>24</v>
      </c>
      <c r="H93" s="454"/>
      <c r="I93" s="158">
        <f>F93*H93</f>
        <v>0</v>
      </c>
      <c r="J93" s="32"/>
      <c r="K93" s="120"/>
      <c r="L93" s="158"/>
      <c r="M93" s="32"/>
      <c r="N93" s="32">
        <f>SUM(I93+L93)</f>
        <v>0</v>
      </c>
      <c r="O93" s="204"/>
      <c r="P93" s="374" t="s">
        <v>487</v>
      </c>
      <c r="Q93" s="55"/>
      <c r="R93" s="160"/>
      <c r="S93" s="55"/>
      <c r="AO93" s="28"/>
      <c r="AP93" s="28"/>
      <c r="AQ93" s="28"/>
      <c r="AR93" s="28"/>
    </row>
    <row r="94" spans="1:44" s="29" customFormat="1" x14ac:dyDescent="0.25">
      <c r="A94" s="330">
        <f t="shared" si="28"/>
        <v>1097</v>
      </c>
      <c r="B94" s="45">
        <f t="shared" si="29"/>
        <v>1097</v>
      </c>
      <c r="C94" s="125" t="s">
        <v>180</v>
      </c>
      <c r="D94" s="142" t="s">
        <v>240</v>
      </c>
      <c r="E94" s="134"/>
      <c r="F94" s="157">
        <v>1</v>
      </c>
      <c r="G94" s="32" t="s">
        <v>22</v>
      </c>
      <c r="H94" s="454"/>
      <c r="I94" s="158">
        <f t="shared" ref="I94:I98" si="32">F94*H94</f>
        <v>0</v>
      </c>
      <c r="J94" s="32"/>
      <c r="K94" s="454"/>
      <c r="L94" s="158">
        <f t="shared" ref="L94:L98" si="33">F94*K94</f>
        <v>0</v>
      </c>
      <c r="M94" s="32"/>
      <c r="N94" s="32">
        <f t="shared" ref="N94:N98" si="34">SUM(I94+L94)</f>
        <v>0</v>
      </c>
      <c r="O94" s="204"/>
      <c r="P94" s="374" t="s">
        <v>487</v>
      </c>
      <c r="Q94" s="55"/>
      <c r="R94" s="160"/>
      <c r="S94" s="55"/>
      <c r="AO94" s="28"/>
      <c r="AP94" s="28"/>
      <c r="AQ94" s="28"/>
      <c r="AR94" s="28"/>
    </row>
    <row r="95" spans="1:44" s="25" customFormat="1" x14ac:dyDescent="0.25">
      <c r="A95" s="330">
        <f t="shared" si="28"/>
        <v>1098</v>
      </c>
      <c r="B95" s="45">
        <f t="shared" si="29"/>
        <v>1098</v>
      </c>
      <c r="C95" s="127" t="s">
        <v>354</v>
      </c>
      <c r="D95" s="136" t="s">
        <v>234</v>
      </c>
      <c r="E95" s="136"/>
      <c r="F95" s="159">
        <v>2</v>
      </c>
      <c r="G95" s="136" t="s">
        <v>13</v>
      </c>
      <c r="H95" s="456"/>
      <c r="I95" s="158">
        <f t="shared" si="32"/>
        <v>0</v>
      </c>
      <c r="J95" s="163"/>
      <c r="K95" s="456"/>
      <c r="L95" s="158">
        <f t="shared" si="33"/>
        <v>0</v>
      </c>
      <c r="M95" s="163"/>
      <c r="N95" s="32">
        <f t="shared" si="34"/>
        <v>0</v>
      </c>
      <c r="O95" s="204"/>
      <c r="P95" s="374" t="s">
        <v>487</v>
      </c>
      <c r="Q95" s="55"/>
      <c r="R95" s="160"/>
      <c r="S95" s="55"/>
    </row>
    <row r="96" spans="1:44" x14ac:dyDescent="0.25">
      <c r="A96" s="330">
        <f t="shared" si="28"/>
        <v>1099</v>
      </c>
      <c r="B96" s="45">
        <f t="shared" si="29"/>
        <v>1099</v>
      </c>
      <c r="C96" s="124" t="s">
        <v>63</v>
      </c>
      <c r="D96" s="136" t="s">
        <v>47</v>
      </c>
      <c r="F96" s="159">
        <v>9</v>
      </c>
      <c r="G96" s="134" t="s">
        <v>13</v>
      </c>
      <c r="H96" s="456"/>
      <c r="I96" s="158">
        <f t="shared" si="32"/>
        <v>0</v>
      </c>
      <c r="J96" s="163"/>
      <c r="K96" s="456"/>
      <c r="L96" s="158">
        <f t="shared" si="33"/>
        <v>0</v>
      </c>
      <c r="M96" s="163"/>
      <c r="N96" s="32">
        <f t="shared" si="34"/>
        <v>0</v>
      </c>
      <c r="P96" s="374" t="s">
        <v>487</v>
      </c>
      <c r="Q96" s="55"/>
      <c r="R96" s="160"/>
      <c r="S96" s="55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</row>
    <row r="97" spans="1:21" s="25" customFormat="1" x14ac:dyDescent="0.25">
      <c r="A97" s="330">
        <f t="shared" si="28"/>
        <v>1100</v>
      </c>
      <c r="B97" s="45">
        <f t="shared" si="29"/>
        <v>1100</v>
      </c>
      <c r="C97" s="125" t="s">
        <v>64</v>
      </c>
      <c r="D97" s="136" t="s">
        <v>11</v>
      </c>
      <c r="E97" s="136"/>
      <c r="F97" s="157">
        <v>1</v>
      </c>
      <c r="G97" s="136" t="s">
        <v>13</v>
      </c>
      <c r="H97" s="456"/>
      <c r="I97" s="158">
        <f t="shared" si="32"/>
        <v>0</v>
      </c>
      <c r="J97" s="163"/>
      <c r="K97" s="456"/>
      <c r="L97" s="158">
        <f t="shared" si="33"/>
        <v>0</v>
      </c>
      <c r="M97" s="163"/>
      <c r="N97" s="32">
        <f t="shared" si="34"/>
        <v>0</v>
      </c>
      <c r="O97" s="204"/>
      <c r="P97" s="374" t="s">
        <v>487</v>
      </c>
      <c r="Q97" s="55"/>
      <c r="R97" s="160"/>
      <c r="S97" s="55"/>
    </row>
    <row r="98" spans="1:21" s="25" customFormat="1" x14ac:dyDescent="0.25">
      <c r="A98" s="330">
        <f t="shared" si="28"/>
        <v>1101</v>
      </c>
      <c r="B98" s="45">
        <f t="shared" si="29"/>
        <v>1101</v>
      </c>
      <c r="C98" s="130"/>
      <c r="D98" s="136" t="s">
        <v>48</v>
      </c>
      <c r="E98" s="136"/>
      <c r="F98" s="136">
        <v>0.2</v>
      </c>
      <c r="G98" s="136" t="s">
        <v>24</v>
      </c>
      <c r="H98" s="456"/>
      <c r="I98" s="158">
        <f t="shared" si="32"/>
        <v>0</v>
      </c>
      <c r="J98" s="163"/>
      <c r="K98" s="456"/>
      <c r="L98" s="158">
        <f t="shared" si="33"/>
        <v>0</v>
      </c>
      <c r="M98" s="163"/>
      <c r="N98" s="32">
        <f t="shared" si="34"/>
        <v>0</v>
      </c>
      <c r="O98" s="204"/>
      <c r="P98" s="374" t="s">
        <v>487</v>
      </c>
      <c r="Q98" s="55"/>
      <c r="R98" s="160"/>
      <c r="S98" s="55"/>
    </row>
    <row r="99" spans="1:21" s="25" customFormat="1" x14ac:dyDescent="0.25">
      <c r="A99" s="330">
        <f t="shared" si="28"/>
        <v>1102</v>
      </c>
      <c r="B99" s="45">
        <f t="shared" si="29"/>
        <v>1102</v>
      </c>
      <c r="C99" s="130"/>
      <c r="D99" s="151" t="s">
        <v>25</v>
      </c>
      <c r="E99" s="170"/>
      <c r="F99" s="166">
        <v>3</v>
      </c>
      <c r="G99" s="173" t="s">
        <v>40</v>
      </c>
      <c r="H99" s="33"/>
      <c r="I99" s="158"/>
      <c r="J99" s="33"/>
      <c r="K99" s="163"/>
      <c r="L99" s="158">
        <f>SUM(L93:L98)</f>
        <v>0</v>
      </c>
      <c r="M99" s="34"/>
      <c r="N99" s="32">
        <f>L99/100*F99</f>
        <v>0</v>
      </c>
      <c r="O99" s="29"/>
      <c r="P99" s="374" t="s">
        <v>487</v>
      </c>
      <c r="Q99" s="55"/>
      <c r="R99" s="199"/>
      <c r="S99" s="12"/>
      <c r="T99" s="78"/>
      <c r="U99" s="78"/>
    </row>
    <row r="100" spans="1:21" s="25" customFormat="1" x14ac:dyDescent="0.25">
      <c r="A100" s="330">
        <f t="shared" si="28"/>
        <v>1102</v>
      </c>
      <c r="B100" s="45" t="str">
        <f t="shared" si="29"/>
        <v/>
      </c>
      <c r="C100" s="189"/>
      <c r="D100" s="195" t="s">
        <v>3</v>
      </c>
      <c r="E100" s="190"/>
      <c r="F100" s="190"/>
      <c r="G100" s="190"/>
      <c r="H100" s="191"/>
      <c r="I100" s="192"/>
      <c r="J100" s="193"/>
      <c r="K100" s="191"/>
      <c r="L100" s="192"/>
      <c r="M100" s="193"/>
      <c r="N100" s="194"/>
      <c r="O100" s="206">
        <f>SUM(N93:N99)</f>
        <v>0</v>
      </c>
      <c r="P100" s="29"/>
      <c r="Q100" s="55"/>
      <c r="R100" s="160"/>
      <c r="S100" s="55"/>
    </row>
    <row r="101" spans="1:21" s="25" customFormat="1" x14ac:dyDescent="0.25">
      <c r="A101" s="330">
        <f t="shared" si="28"/>
        <v>1102</v>
      </c>
      <c r="B101" s="45" t="str">
        <f t="shared" si="29"/>
        <v/>
      </c>
      <c r="C101" s="129"/>
      <c r="D101" s="213"/>
      <c r="E101" s="139"/>
      <c r="F101" s="139"/>
      <c r="G101" s="136"/>
      <c r="H101" s="32"/>
      <c r="I101" s="158"/>
      <c r="J101" s="163"/>
      <c r="K101" s="32"/>
      <c r="L101" s="158"/>
      <c r="M101" s="163"/>
      <c r="N101" s="32"/>
      <c r="O101" s="204"/>
      <c r="P101" s="29"/>
      <c r="Q101" s="55"/>
      <c r="R101" s="77"/>
      <c r="S101" s="56"/>
    </row>
    <row r="102" spans="1:21" s="25" customFormat="1" x14ac:dyDescent="0.25">
      <c r="A102" s="330">
        <f t="shared" si="28"/>
        <v>1102</v>
      </c>
      <c r="B102" s="45" t="str">
        <f t="shared" si="29"/>
        <v/>
      </c>
      <c r="C102" s="129"/>
      <c r="D102" s="213"/>
      <c r="E102" s="139"/>
      <c r="F102" s="139"/>
      <c r="G102" s="136"/>
      <c r="H102" s="32"/>
      <c r="I102" s="158"/>
      <c r="J102" s="163"/>
      <c r="K102" s="32"/>
      <c r="L102" s="158"/>
      <c r="M102" s="163"/>
      <c r="N102" s="32"/>
      <c r="O102" s="204"/>
      <c r="P102" s="29"/>
      <c r="Q102" s="56"/>
      <c r="R102" s="77"/>
      <c r="S102" s="56"/>
    </row>
    <row r="103" spans="1:21" s="25" customFormat="1" x14ac:dyDescent="0.25">
      <c r="A103" s="330"/>
      <c r="B103" s="45"/>
      <c r="C103" s="189"/>
      <c r="D103" s="195" t="s">
        <v>346</v>
      </c>
      <c r="E103" s="190"/>
      <c r="F103" s="190"/>
      <c r="G103" s="190"/>
      <c r="H103" s="191"/>
      <c r="I103" s="192"/>
      <c r="J103" s="193"/>
      <c r="K103" s="191"/>
      <c r="L103" s="192"/>
      <c r="M103" s="193"/>
      <c r="N103" s="194"/>
      <c r="O103" s="206">
        <f>SUM(O7:O101)</f>
        <v>0</v>
      </c>
      <c r="P103" s="29"/>
      <c r="Q103" s="55"/>
      <c r="R103" s="160"/>
      <c r="S103" s="55"/>
    </row>
    <row r="104" spans="1:21" s="25" customFormat="1" x14ac:dyDescent="0.25">
      <c r="A104" s="330"/>
      <c r="B104" s="45"/>
      <c r="C104" s="129"/>
      <c r="D104" s="213"/>
      <c r="E104" s="139"/>
      <c r="F104" s="139"/>
      <c r="G104" s="136"/>
      <c r="H104" s="32"/>
      <c r="I104" s="158"/>
      <c r="J104" s="163"/>
      <c r="K104" s="32"/>
      <c r="L104" s="158"/>
      <c r="M104" s="163"/>
      <c r="N104" s="32"/>
      <c r="O104" s="204"/>
      <c r="P104" s="29"/>
      <c r="Q104" s="56"/>
      <c r="R104" s="77"/>
      <c r="S104" s="56"/>
    </row>
    <row r="105" spans="1:21" s="25" customFormat="1" x14ac:dyDescent="0.25">
      <c r="A105" s="330"/>
      <c r="B105" s="45"/>
      <c r="C105" s="129"/>
      <c r="D105" s="213"/>
      <c r="E105" s="139"/>
      <c r="F105" s="139"/>
      <c r="G105" s="136"/>
      <c r="H105" s="32"/>
      <c r="I105" s="158"/>
      <c r="J105" s="163"/>
      <c r="K105" s="32"/>
      <c r="L105" s="158"/>
      <c r="M105" s="163"/>
      <c r="N105" s="32"/>
      <c r="O105" s="204"/>
      <c r="P105" s="29"/>
      <c r="Q105" s="56"/>
      <c r="R105" s="77"/>
      <c r="S105" s="56"/>
    </row>
    <row r="106" spans="1:21" s="25" customFormat="1" x14ac:dyDescent="0.25">
      <c r="A106" s="330"/>
      <c r="B106" s="45"/>
      <c r="C106" s="129"/>
      <c r="D106" s="213"/>
      <c r="E106" s="139"/>
      <c r="F106" s="139"/>
      <c r="G106" s="136"/>
      <c r="H106" s="32"/>
      <c r="I106" s="158"/>
      <c r="J106" s="163"/>
      <c r="K106" s="32"/>
      <c r="L106" s="158"/>
      <c r="M106" s="163"/>
      <c r="N106" s="32"/>
      <c r="O106" s="204"/>
      <c r="P106" s="29"/>
      <c r="Q106" s="56"/>
      <c r="R106" s="77"/>
      <c r="S106" s="56"/>
    </row>
    <row r="107" spans="1:21" s="25" customFormat="1" x14ac:dyDescent="0.25">
      <c r="A107" s="330"/>
      <c r="B107" s="45"/>
      <c r="C107" s="196"/>
      <c r="D107" s="197"/>
      <c r="E107" s="139"/>
      <c r="F107" s="139"/>
      <c r="G107" s="139"/>
      <c r="H107" s="160"/>
      <c r="I107" s="198"/>
      <c r="J107" s="199"/>
      <c r="K107" s="160"/>
      <c r="L107" s="198"/>
      <c r="M107" s="199"/>
      <c r="N107" s="77"/>
      <c r="O107" s="204"/>
      <c r="P107" s="29"/>
      <c r="Q107" s="56"/>
      <c r="R107" s="160"/>
      <c r="S107" s="56"/>
    </row>
    <row r="108" spans="1:21" x14ac:dyDescent="0.25">
      <c r="A108" s="330"/>
    </row>
    <row r="109" spans="1:21" x14ac:dyDescent="0.25">
      <c r="A109" s="330"/>
    </row>
    <row r="110" spans="1:21" x14ac:dyDescent="0.25">
      <c r="A110" s="330"/>
    </row>
    <row r="111" spans="1:21" x14ac:dyDescent="0.25">
      <c r="A111" s="330"/>
    </row>
    <row r="112" spans="1:21" x14ac:dyDescent="0.25">
      <c r="A112" s="330"/>
    </row>
    <row r="113" spans="1:1" x14ac:dyDescent="0.25">
      <c r="A113" s="330"/>
    </row>
    <row r="114" spans="1:1" x14ac:dyDescent="0.25">
      <c r="A114" s="330"/>
    </row>
    <row r="115" spans="1:1" x14ac:dyDescent="0.25">
      <c r="A115" s="330"/>
    </row>
    <row r="116" spans="1:1" x14ac:dyDescent="0.25">
      <c r="A116" s="330"/>
    </row>
    <row r="117" spans="1:1" x14ac:dyDescent="0.25">
      <c r="A117" s="330"/>
    </row>
    <row r="118" spans="1:1" x14ac:dyDescent="0.25">
      <c r="A118" s="330"/>
    </row>
    <row r="119" spans="1:1" x14ac:dyDescent="0.25">
      <c r="A119" s="330"/>
    </row>
    <row r="120" spans="1:1" x14ac:dyDescent="0.25">
      <c r="A120" s="330"/>
    </row>
    <row r="121" spans="1:1" x14ac:dyDescent="0.25">
      <c r="A121" s="330"/>
    </row>
    <row r="122" spans="1:1" x14ac:dyDescent="0.25">
      <c r="A122" s="330"/>
    </row>
    <row r="123" spans="1:1" x14ac:dyDescent="0.25">
      <c r="A123" s="330"/>
    </row>
    <row r="124" spans="1:1" x14ac:dyDescent="0.25">
      <c r="A124" s="330"/>
    </row>
    <row r="125" spans="1:1" x14ac:dyDescent="0.25">
      <c r="A125" s="330"/>
    </row>
    <row r="126" spans="1:1" x14ac:dyDescent="0.25">
      <c r="A126" s="330"/>
    </row>
    <row r="127" spans="1:1" x14ac:dyDescent="0.25">
      <c r="A127" s="330"/>
    </row>
    <row r="128" spans="1:1" x14ac:dyDescent="0.25">
      <c r="A128" s="330"/>
    </row>
    <row r="129" spans="1:1" x14ac:dyDescent="0.25">
      <c r="A129" s="330"/>
    </row>
    <row r="130" spans="1:1" x14ac:dyDescent="0.25">
      <c r="A130" s="330"/>
    </row>
    <row r="131" spans="1:1" x14ac:dyDescent="0.25">
      <c r="A131" s="330"/>
    </row>
    <row r="132" spans="1:1" x14ac:dyDescent="0.25">
      <c r="A132" s="330"/>
    </row>
    <row r="133" spans="1:1" x14ac:dyDescent="0.25">
      <c r="A133" s="330"/>
    </row>
    <row r="134" spans="1:1" x14ac:dyDescent="0.25">
      <c r="A134" s="330"/>
    </row>
    <row r="135" spans="1:1" x14ac:dyDescent="0.25">
      <c r="A135" s="330"/>
    </row>
    <row r="136" spans="1:1" x14ac:dyDescent="0.25">
      <c r="A136" s="330"/>
    </row>
    <row r="137" spans="1:1" x14ac:dyDescent="0.25">
      <c r="A137" s="330"/>
    </row>
    <row r="138" spans="1:1" x14ac:dyDescent="0.25">
      <c r="A138" s="330"/>
    </row>
    <row r="139" spans="1:1" x14ac:dyDescent="0.25">
      <c r="A139" s="330"/>
    </row>
    <row r="140" spans="1:1" x14ac:dyDescent="0.25">
      <c r="A140" s="330"/>
    </row>
    <row r="141" spans="1:1" x14ac:dyDescent="0.25">
      <c r="A141" s="330"/>
    </row>
    <row r="142" spans="1:1" x14ac:dyDescent="0.25">
      <c r="A142" s="330"/>
    </row>
    <row r="143" spans="1:1" x14ac:dyDescent="0.25">
      <c r="A143" s="330"/>
    </row>
    <row r="144" spans="1:1" x14ac:dyDescent="0.25">
      <c r="A144" s="330"/>
    </row>
    <row r="145" spans="1:2" x14ac:dyDescent="0.25">
      <c r="A145" s="330"/>
    </row>
    <row r="146" spans="1:2" x14ac:dyDescent="0.25">
      <c r="A146" s="330"/>
    </row>
    <row r="147" spans="1:2" x14ac:dyDescent="0.25">
      <c r="A147" s="330"/>
    </row>
    <row r="148" spans="1:2" x14ac:dyDescent="0.25">
      <c r="A148" s="330"/>
    </row>
    <row r="149" spans="1:2" x14ac:dyDescent="0.25">
      <c r="A149" s="330"/>
    </row>
    <row r="150" spans="1:2" x14ac:dyDescent="0.25">
      <c r="A150" s="330"/>
    </row>
    <row r="151" spans="1:2" x14ac:dyDescent="0.25">
      <c r="A151" s="330"/>
    </row>
    <row r="152" spans="1:2" x14ac:dyDescent="0.25">
      <c r="A152" s="330"/>
    </row>
    <row r="153" spans="1:2" x14ac:dyDescent="0.25">
      <c r="A153" s="330"/>
    </row>
    <row r="154" spans="1:2" x14ac:dyDescent="0.25">
      <c r="A154" s="330"/>
    </row>
    <row r="155" spans="1:2" x14ac:dyDescent="0.25">
      <c r="A155" s="330"/>
      <c r="B155" s="45" t="str">
        <f>IF((A155-A154)=0,"",A155)</f>
        <v/>
      </c>
    </row>
    <row r="156" spans="1:2" x14ac:dyDescent="0.25">
      <c r="A156" s="330"/>
      <c r="B156" s="45" t="str">
        <f t="shared" ref="B156:B203" si="35">IF((A156-A155)=0,"",A156)</f>
        <v/>
      </c>
    </row>
    <row r="157" spans="1:2" x14ac:dyDescent="0.25">
      <c r="A157" s="330"/>
      <c r="B157" s="45" t="str">
        <f t="shared" si="35"/>
        <v/>
      </c>
    </row>
    <row r="158" spans="1:2" x14ac:dyDescent="0.25">
      <c r="A158" s="330"/>
      <c r="B158" s="45" t="str">
        <f t="shared" si="35"/>
        <v/>
      </c>
    </row>
    <row r="159" spans="1:2" x14ac:dyDescent="0.25">
      <c r="A159" s="330"/>
      <c r="B159" s="45" t="str">
        <f t="shared" si="35"/>
        <v/>
      </c>
    </row>
    <row r="160" spans="1:2" x14ac:dyDescent="0.25">
      <c r="A160" s="330"/>
    </row>
    <row r="161" spans="1:2" x14ac:dyDescent="0.25">
      <c r="A161" s="330"/>
      <c r="B161" s="45" t="str">
        <f t="shared" si="35"/>
        <v/>
      </c>
    </row>
    <row r="162" spans="1:2" x14ac:dyDescent="0.25">
      <c r="A162" s="330"/>
      <c r="B162" s="45" t="str">
        <f t="shared" si="35"/>
        <v/>
      </c>
    </row>
    <row r="163" spans="1:2" x14ac:dyDescent="0.25">
      <c r="A163" s="330"/>
      <c r="B163" s="45" t="str">
        <f t="shared" si="35"/>
        <v/>
      </c>
    </row>
    <row r="164" spans="1:2" x14ac:dyDescent="0.25">
      <c r="A164" s="330"/>
      <c r="B164" s="45" t="str">
        <f t="shared" si="35"/>
        <v/>
      </c>
    </row>
    <row r="165" spans="1:2" x14ac:dyDescent="0.25">
      <c r="A165" s="330"/>
      <c r="B165" s="45" t="str">
        <f t="shared" si="35"/>
        <v/>
      </c>
    </row>
    <row r="166" spans="1:2" x14ac:dyDescent="0.25">
      <c r="A166" s="330"/>
      <c r="B166" s="45" t="str">
        <f t="shared" si="35"/>
        <v/>
      </c>
    </row>
    <row r="167" spans="1:2" x14ac:dyDescent="0.25">
      <c r="A167" s="330"/>
      <c r="B167" s="45" t="str">
        <f t="shared" si="35"/>
        <v/>
      </c>
    </row>
    <row r="168" spans="1:2" x14ac:dyDescent="0.25">
      <c r="A168" s="330"/>
      <c r="B168" s="45" t="str">
        <f t="shared" si="35"/>
        <v/>
      </c>
    </row>
    <row r="169" spans="1:2" x14ac:dyDescent="0.25">
      <c r="A169" s="330"/>
      <c r="B169" s="45" t="str">
        <f t="shared" si="35"/>
        <v/>
      </c>
    </row>
    <row r="170" spans="1:2" x14ac:dyDescent="0.25">
      <c r="A170" s="330"/>
      <c r="B170" s="45" t="str">
        <f t="shared" si="35"/>
        <v/>
      </c>
    </row>
    <row r="171" spans="1:2" x14ac:dyDescent="0.25">
      <c r="A171" s="330"/>
      <c r="B171" s="45" t="str">
        <f t="shared" si="35"/>
        <v/>
      </c>
    </row>
    <row r="172" spans="1:2" x14ac:dyDescent="0.25">
      <c r="A172" s="330"/>
      <c r="B172" s="45" t="str">
        <f t="shared" si="35"/>
        <v/>
      </c>
    </row>
    <row r="173" spans="1:2" x14ac:dyDescent="0.25">
      <c r="A173" s="330"/>
      <c r="B173" s="45" t="str">
        <f t="shared" si="35"/>
        <v/>
      </c>
    </row>
    <row r="174" spans="1:2" x14ac:dyDescent="0.25">
      <c r="A174" s="330"/>
      <c r="B174" s="45" t="str">
        <f t="shared" si="35"/>
        <v/>
      </c>
    </row>
    <row r="175" spans="1:2" x14ac:dyDescent="0.25">
      <c r="A175" s="330"/>
      <c r="B175" s="45" t="str">
        <f t="shared" si="35"/>
        <v/>
      </c>
    </row>
    <row r="176" spans="1:2" x14ac:dyDescent="0.25">
      <c r="A176" s="330"/>
    </row>
    <row r="177" spans="1:2" x14ac:dyDescent="0.25">
      <c r="A177" s="330"/>
    </row>
    <row r="178" spans="1:2" x14ac:dyDescent="0.25">
      <c r="A178" s="330"/>
      <c r="B178" s="45" t="str">
        <f t="shared" si="35"/>
        <v/>
      </c>
    </row>
    <row r="179" spans="1:2" x14ac:dyDescent="0.25">
      <c r="A179" s="330"/>
      <c r="B179" s="45" t="str">
        <f t="shared" si="35"/>
        <v/>
      </c>
    </row>
    <row r="180" spans="1:2" x14ac:dyDescent="0.25">
      <c r="A180" s="330"/>
      <c r="B180" s="45" t="str">
        <f t="shared" si="35"/>
        <v/>
      </c>
    </row>
    <row r="181" spans="1:2" x14ac:dyDescent="0.25">
      <c r="A181" s="330"/>
      <c r="B181" s="45" t="str">
        <f t="shared" si="35"/>
        <v/>
      </c>
    </row>
    <row r="182" spans="1:2" x14ac:dyDescent="0.25">
      <c r="A182" s="330"/>
      <c r="B182" s="45" t="str">
        <f t="shared" si="35"/>
        <v/>
      </c>
    </row>
    <row r="183" spans="1:2" x14ac:dyDescent="0.25">
      <c r="A183" s="330"/>
      <c r="B183" s="45" t="str">
        <f t="shared" si="35"/>
        <v/>
      </c>
    </row>
    <row r="184" spans="1:2" x14ac:dyDescent="0.25">
      <c r="A184" s="330"/>
      <c r="B184" s="45" t="str">
        <f t="shared" si="35"/>
        <v/>
      </c>
    </row>
    <row r="185" spans="1:2" x14ac:dyDescent="0.25">
      <c r="A185" s="330"/>
      <c r="B185" s="45" t="str">
        <f t="shared" si="35"/>
        <v/>
      </c>
    </row>
    <row r="186" spans="1:2" x14ac:dyDescent="0.25">
      <c r="A186" s="330"/>
      <c r="B186" s="45" t="str">
        <f t="shared" si="35"/>
        <v/>
      </c>
    </row>
    <row r="187" spans="1:2" x14ac:dyDescent="0.25">
      <c r="A187" s="330"/>
      <c r="B187" s="45" t="str">
        <f t="shared" si="35"/>
        <v/>
      </c>
    </row>
    <row r="188" spans="1:2" x14ac:dyDescent="0.25">
      <c r="A188" s="330"/>
      <c r="B188" s="45" t="str">
        <f t="shared" si="35"/>
        <v/>
      </c>
    </row>
    <row r="189" spans="1:2" x14ac:dyDescent="0.25">
      <c r="A189" s="330"/>
      <c r="B189" s="45" t="str">
        <f t="shared" si="35"/>
        <v/>
      </c>
    </row>
    <row r="190" spans="1:2" x14ac:dyDescent="0.25">
      <c r="A190" s="330"/>
      <c r="B190" s="45" t="str">
        <f t="shared" si="35"/>
        <v/>
      </c>
    </row>
    <row r="191" spans="1:2" x14ac:dyDescent="0.25">
      <c r="A191" s="330"/>
      <c r="B191" s="45" t="str">
        <f t="shared" si="35"/>
        <v/>
      </c>
    </row>
    <row r="192" spans="1:2" x14ac:dyDescent="0.25">
      <c r="A192" s="330"/>
      <c r="B192" s="45" t="str">
        <f t="shared" si="35"/>
        <v/>
      </c>
    </row>
    <row r="193" spans="1:2" x14ac:dyDescent="0.25">
      <c r="A193" s="330"/>
      <c r="B193" s="45" t="str">
        <f t="shared" si="35"/>
        <v/>
      </c>
    </row>
    <row r="194" spans="1:2" x14ac:dyDescent="0.25">
      <c r="A194" s="330"/>
      <c r="B194" s="45" t="str">
        <f t="shared" si="35"/>
        <v/>
      </c>
    </row>
    <row r="195" spans="1:2" x14ac:dyDescent="0.25">
      <c r="A195" s="330"/>
      <c r="B195" s="45" t="str">
        <f t="shared" si="35"/>
        <v/>
      </c>
    </row>
    <row r="196" spans="1:2" x14ac:dyDescent="0.25">
      <c r="A196" s="330"/>
      <c r="B196" s="45" t="str">
        <f t="shared" si="35"/>
        <v/>
      </c>
    </row>
    <row r="197" spans="1:2" x14ac:dyDescent="0.25">
      <c r="A197" s="330"/>
      <c r="B197" s="45" t="str">
        <f t="shared" si="35"/>
        <v/>
      </c>
    </row>
    <row r="198" spans="1:2" x14ac:dyDescent="0.25">
      <c r="A198" s="330"/>
      <c r="B198" s="45" t="str">
        <f t="shared" si="35"/>
        <v/>
      </c>
    </row>
    <row r="199" spans="1:2" x14ac:dyDescent="0.25">
      <c r="A199" s="330"/>
      <c r="B199" s="45" t="str">
        <f t="shared" si="35"/>
        <v/>
      </c>
    </row>
    <row r="200" spans="1:2" x14ac:dyDescent="0.25">
      <c r="A200" s="330"/>
      <c r="B200" s="45" t="str">
        <f t="shared" si="35"/>
        <v/>
      </c>
    </row>
    <row r="201" spans="1:2" x14ac:dyDescent="0.25">
      <c r="A201" s="330"/>
      <c r="B201" s="45" t="str">
        <f t="shared" si="35"/>
        <v/>
      </c>
    </row>
    <row r="202" spans="1:2" x14ac:dyDescent="0.25">
      <c r="A202" s="330"/>
      <c r="B202" s="45" t="str">
        <f t="shared" si="35"/>
        <v/>
      </c>
    </row>
    <row r="203" spans="1:2" x14ac:dyDescent="0.25">
      <c r="A203" s="330"/>
      <c r="B203" s="45" t="str">
        <f t="shared" si="35"/>
        <v/>
      </c>
    </row>
    <row r="204" spans="1:2" x14ac:dyDescent="0.25">
      <c r="A204" s="330"/>
      <c r="B204" s="45" t="str">
        <f t="shared" ref="B204:B254" si="36">IF((A204-A203)=0,"",A204)</f>
        <v/>
      </c>
    </row>
    <row r="205" spans="1:2" x14ac:dyDescent="0.25">
      <c r="A205" s="330"/>
      <c r="B205" s="45" t="str">
        <f t="shared" si="36"/>
        <v/>
      </c>
    </row>
    <row r="206" spans="1:2" x14ac:dyDescent="0.25">
      <c r="A206" s="330"/>
      <c r="B206" s="45" t="str">
        <f t="shared" si="36"/>
        <v/>
      </c>
    </row>
    <row r="207" spans="1:2" x14ac:dyDescent="0.25">
      <c r="A207" s="330"/>
      <c r="B207" s="45" t="str">
        <f t="shared" si="36"/>
        <v/>
      </c>
    </row>
    <row r="208" spans="1:2" x14ac:dyDescent="0.25">
      <c r="A208" s="330"/>
      <c r="B208" s="45" t="str">
        <f t="shared" si="36"/>
        <v/>
      </c>
    </row>
    <row r="209" spans="1:2" x14ac:dyDescent="0.25">
      <c r="A209" s="330"/>
      <c r="B209" s="45" t="str">
        <f t="shared" si="36"/>
        <v/>
      </c>
    </row>
    <row r="210" spans="1:2" x14ac:dyDescent="0.25">
      <c r="A210" s="330"/>
      <c r="B210" s="45" t="str">
        <f t="shared" si="36"/>
        <v/>
      </c>
    </row>
    <row r="211" spans="1:2" x14ac:dyDescent="0.25">
      <c r="A211" s="330"/>
      <c r="B211" s="45" t="str">
        <f t="shared" si="36"/>
        <v/>
      </c>
    </row>
    <row r="212" spans="1:2" x14ac:dyDescent="0.25">
      <c r="A212" s="330"/>
      <c r="B212" s="45" t="str">
        <f t="shared" si="36"/>
        <v/>
      </c>
    </row>
    <row r="213" spans="1:2" x14ac:dyDescent="0.25">
      <c r="A213" s="330"/>
      <c r="B213" s="45" t="str">
        <f t="shared" si="36"/>
        <v/>
      </c>
    </row>
    <row r="214" spans="1:2" x14ac:dyDescent="0.25">
      <c r="A214" s="330"/>
      <c r="B214" s="45" t="str">
        <f t="shared" si="36"/>
        <v/>
      </c>
    </row>
    <row r="215" spans="1:2" x14ac:dyDescent="0.25">
      <c r="A215" s="330"/>
      <c r="B215" s="45" t="str">
        <f t="shared" si="36"/>
        <v/>
      </c>
    </row>
    <row r="216" spans="1:2" x14ac:dyDescent="0.25">
      <c r="A216" s="330"/>
      <c r="B216" s="45" t="str">
        <f t="shared" si="36"/>
        <v/>
      </c>
    </row>
    <row r="217" spans="1:2" x14ac:dyDescent="0.25">
      <c r="A217" s="330"/>
      <c r="B217" s="45" t="str">
        <f t="shared" si="36"/>
        <v/>
      </c>
    </row>
    <row r="218" spans="1:2" x14ac:dyDescent="0.25">
      <c r="A218" s="330"/>
      <c r="B218" s="45" t="str">
        <f t="shared" si="36"/>
        <v/>
      </c>
    </row>
    <row r="219" spans="1:2" x14ac:dyDescent="0.25">
      <c r="A219" s="330"/>
      <c r="B219" s="45" t="str">
        <f t="shared" si="36"/>
        <v/>
      </c>
    </row>
    <row r="220" spans="1:2" x14ac:dyDescent="0.25">
      <c r="A220" s="330"/>
      <c r="B220" s="45" t="str">
        <f t="shared" si="36"/>
        <v/>
      </c>
    </row>
    <row r="221" spans="1:2" x14ac:dyDescent="0.25">
      <c r="A221" s="330"/>
      <c r="B221" s="45" t="str">
        <f t="shared" si="36"/>
        <v/>
      </c>
    </row>
    <row r="222" spans="1:2" x14ac:dyDescent="0.25">
      <c r="A222" s="330"/>
      <c r="B222" s="45" t="str">
        <f t="shared" si="36"/>
        <v/>
      </c>
    </row>
    <row r="223" spans="1:2" x14ac:dyDescent="0.25">
      <c r="A223" s="330"/>
      <c r="B223" s="45" t="str">
        <f t="shared" si="36"/>
        <v/>
      </c>
    </row>
    <row r="224" spans="1:2" x14ac:dyDescent="0.25">
      <c r="A224" s="330"/>
      <c r="B224" s="45" t="str">
        <f t="shared" si="36"/>
        <v/>
      </c>
    </row>
    <row r="225" spans="1:2" x14ac:dyDescent="0.25">
      <c r="A225" s="330"/>
      <c r="B225" s="45" t="str">
        <f t="shared" si="36"/>
        <v/>
      </c>
    </row>
    <row r="226" spans="1:2" x14ac:dyDescent="0.25">
      <c r="A226" s="330"/>
      <c r="B226" s="45" t="str">
        <f t="shared" si="36"/>
        <v/>
      </c>
    </row>
    <row r="227" spans="1:2" x14ac:dyDescent="0.25">
      <c r="A227" s="330"/>
      <c r="B227" s="45" t="str">
        <f t="shared" si="36"/>
        <v/>
      </c>
    </row>
    <row r="228" spans="1:2" x14ac:dyDescent="0.25">
      <c r="A228" s="330"/>
      <c r="B228" s="45" t="str">
        <f t="shared" si="36"/>
        <v/>
      </c>
    </row>
    <row r="229" spans="1:2" x14ac:dyDescent="0.25">
      <c r="A229" s="330"/>
      <c r="B229" s="45" t="str">
        <f t="shared" si="36"/>
        <v/>
      </c>
    </row>
    <row r="230" spans="1:2" x14ac:dyDescent="0.25">
      <c r="A230" s="330"/>
      <c r="B230" s="45" t="str">
        <f t="shared" si="36"/>
        <v/>
      </c>
    </row>
    <row r="231" spans="1:2" x14ac:dyDescent="0.25">
      <c r="A231" s="330"/>
      <c r="B231" s="45" t="str">
        <f t="shared" si="36"/>
        <v/>
      </c>
    </row>
    <row r="232" spans="1:2" x14ac:dyDescent="0.25">
      <c r="A232" s="330"/>
      <c r="B232" s="45" t="str">
        <f t="shared" si="36"/>
        <v/>
      </c>
    </row>
    <row r="233" spans="1:2" x14ac:dyDescent="0.25">
      <c r="A233" s="330"/>
      <c r="B233" s="45" t="str">
        <f t="shared" si="36"/>
        <v/>
      </c>
    </row>
    <row r="234" spans="1:2" x14ac:dyDescent="0.25">
      <c r="A234" s="330"/>
      <c r="B234" s="45" t="str">
        <f t="shared" si="36"/>
        <v/>
      </c>
    </row>
    <row r="235" spans="1:2" x14ac:dyDescent="0.25">
      <c r="A235" s="330"/>
      <c r="B235" s="45" t="str">
        <f t="shared" si="36"/>
        <v/>
      </c>
    </row>
    <row r="236" spans="1:2" x14ac:dyDescent="0.25">
      <c r="A236" s="330"/>
      <c r="B236" s="45" t="str">
        <f t="shared" si="36"/>
        <v/>
      </c>
    </row>
    <row r="237" spans="1:2" x14ac:dyDescent="0.25">
      <c r="A237" s="330"/>
      <c r="B237" s="45" t="str">
        <f t="shared" si="36"/>
        <v/>
      </c>
    </row>
    <row r="238" spans="1:2" x14ac:dyDescent="0.25">
      <c r="A238" s="330"/>
      <c r="B238" s="45" t="str">
        <f t="shared" si="36"/>
        <v/>
      </c>
    </row>
    <row r="239" spans="1:2" x14ac:dyDescent="0.25">
      <c r="A239" s="330"/>
      <c r="B239" s="45" t="str">
        <f t="shared" si="36"/>
        <v/>
      </c>
    </row>
    <row r="240" spans="1:2" x14ac:dyDescent="0.25">
      <c r="A240" s="330"/>
      <c r="B240" s="45" t="str">
        <f t="shared" si="36"/>
        <v/>
      </c>
    </row>
    <row r="241" spans="1:2" x14ac:dyDescent="0.25">
      <c r="A241" s="330"/>
      <c r="B241" s="45" t="str">
        <f t="shared" si="36"/>
        <v/>
      </c>
    </row>
    <row r="242" spans="1:2" x14ac:dyDescent="0.25">
      <c r="A242" s="330"/>
      <c r="B242" s="45" t="str">
        <f t="shared" si="36"/>
        <v/>
      </c>
    </row>
    <row r="243" spans="1:2" x14ac:dyDescent="0.25">
      <c r="A243" s="330"/>
      <c r="B243" s="45" t="str">
        <f t="shared" si="36"/>
        <v/>
      </c>
    </row>
    <row r="244" spans="1:2" x14ac:dyDescent="0.25">
      <c r="A244" s="330"/>
      <c r="B244" s="45" t="str">
        <f t="shared" si="36"/>
        <v/>
      </c>
    </row>
    <row r="245" spans="1:2" x14ac:dyDescent="0.25">
      <c r="A245" s="330"/>
      <c r="B245" s="45" t="str">
        <f t="shared" si="36"/>
        <v/>
      </c>
    </row>
    <row r="246" spans="1:2" x14ac:dyDescent="0.25">
      <c r="A246" s="330"/>
      <c r="B246" s="45" t="str">
        <f t="shared" si="36"/>
        <v/>
      </c>
    </row>
    <row r="247" spans="1:2" x14ac:dyDescent="0.25">
      <c r="A247" s="330"/>
      <c r="B247" s="45" t="str">
        <f t="shared" si="36"/>
        <v/>
      </c>
    </row>
    <row r="248" spans="1:2" x14ac:dyDescent="0.25">
      <c r="A248" s="330"/>
      <c r="B248" s="45" t="str">
        <f t="shared" si="36"/>
        <v/>
      </c>
    </row>
    <row r="249" spans="1:2" x14ac:dyDescent="0.25">
      <c r="A249" s="330"/>
      <c r="B249" s="45" t="str">
        <f t="shared" si="36"/>
        <v/>
      </c>
    </row>
    <row r="250" spans="1:2" x14ac:dyDescent="0.25">
      <c r="A250" s="330"/>
      <c r="B250" s="45" t="str">
        <f t="shared" si="36"/>
        <v/>
      </c>
    </row>
    <row r="251" spans="1:2" x14ac:dyDescent="0.25">
      <c r="A251" s="330"/>
      <c r="B251" s="45" t="str">
        <f t="shared" si="36"/>
        <v/>
      </c>
    </row>
    <row r="252" spans="1:2" x14ac:dyDescent="0.25">
      <c r="A252" s="330"/>
      <c r="B252" s="45" t="str">
        <f t="shared" si="36"/>
        <v/>
      </c>
    </row>
    <row r="253" spans="1:2" x14ac:dyDescent="0.25">
      <c r="A253" s="330"/>
      <c r="B253" s="45" t="str">
        <f t="shared" si="36"/>
        <v/>
      </c>
    </row>
    <row r="254" spans="1:2" x14ac:dyDescent="0.25">
      <c r="A254" s="330"/>
      <c r="B254" s="45" t="str">
        <f t="shared" si="36"/>
        <v/>
      </c>
    </row>
  </sheetData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84" orientation="landscape" r:id="rId1"/>
  <headerFooter alignWithMargins="0"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4"/>
  <sheetViews>
    <sheetView topLeftCell="B22" zoomScaleNormal="100" workbookViewId="0">
      <selection activeCell="R34" sqref="R34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72" hidden="1" customWidth="1" outlineLevel="1"/>
    <col min="4" max="4" width="65.7109375" style="28" customWidth="1" collapsed="1"/>
    <col min="5" max="5" width="1.140625" style="28" customWidth="1"/>
    <col min="6" max="6" width="5.140625" style="45" customWidth="1"/>
    <col min="7" max="7" width="4.140625" style="28" customWidth="1"/>
    <col min="8" max="8" width="8.85546875" style="35" customWidth="1"/>
    <col min="9" max="9" width="10.5703125" style="35" customWidth="1"/>
    <col min="10" max="10" width="1" style="35" customWidth="1"/>
    <col min="11" max="11" width="11.28515625" style="35" customWidth="1"/>
    <col min="12" max="12" width="10.5703125" style="35" bestFit="1" customWidth="1"/>
    <col min="13" max="13" width="1.140625" style="35" customWidth="1"/>
    <col min="14" max="14" width="15.42578125" style="35" customWidth="1"/>
    <col min="15" max="16384" width="9.140625" style="28"/>
  </cols>
  <sheetData>
    <row r="1" spans="1:43" ht="14.25" customHeight="1" x14ac:dyDescent="0.25">
      <c r="D1" s="425" t="s">
        <v>169</v>
      </c>
      <c r="E1" s="425"/>
      <c r="F1" s="425"/>
      <c r="G1" s="425"/>
      <c r="H1" s="425"/>
      <c r="I1" s="425"/>
      <c r="K1" s="41"/>
      <c r="L1" s="41"/>
      <c r="M1" s="65"/>
      <c r="P1" s="63"/>
      <c r="Q1" s="63"/>
    </row>
    <row r="2" spans="1:43" ht="14.25" customHeight="1" x14ac:dyDescent="0.25">
      <c r="D2" s="425"/>
      <c r="E2" s="425"/>
      <c r="F2" s="425"/>
      <c r="G2" s="425"/>
      <c r="H2" s="425"/>
      <c r="I2" s="425"/>
      <c r="K2" s="41"/>
      <c r="L2" s="41"/>
      <c r="M2" s="65"/>
      <c r="P2" s="63"/>
      <c r="Q2" s="63"/>
    </row>
    <row r="3" spans="1:43" ht="14.25" customHeight="1" x14ac:dyDescent="0.25">
      <c r="D3" s="426"/>
      <c r="E3" s="426"/>
      <c r="F3" s="426"/>
      <c r="G3" s="426"/>
      <c r="H3" s="426"/>
      <c r="I3" s="426"/>
      <c r="J3" s="36"/>
      <c r="K3" s="75"/>
      <c r="L3" s="75"/>
      <c r="M3" s="76"/>
      <c r="N3" s="36"/>
      <c r="P3" s="63"/>
      <c r="Q3" s="63"/>
    </row>
    <row r="4" spans="1:43" ht="14.25" customHeight="1" x14ac:dyDescent="0.25">
      <c r="C4" s="125"/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89"/>
      <c r="P4" s="51"/>
      <c r="Q4" s="52"/>
      <c r="R4" s="215"/>
      <c r="S4" s="215"/>
      <c r="T4" s="12"/>
      <c r="U4" s="12"/>
    </row>
    <row r="5" spans="1:43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296"/>
      <c r="K5" s="428" t="s">
        <v>1</v>
      </c>
      <c r="L5" s="428"/>
      <c r="M5" s="296"/>
      <c r="N5" s="296" t="s">
        <v>3</v>
      </c>
      <c r="O5" s="369" t="s">
        <v>486</v>
      </c>
      <c r="P5" s="307"/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3" ht="6" customHeight="1" x14ac:dyDescent="0.25">
      <c r="C6" s="125"/>
      <c r="D6" s="134"/>
      <c r="E6" s="134"/>
      <c r="F6" s="309"/>
      <c r="G6" s="309"/>
      <c r="H6" s="263"/>
      <c r="I6" s="92"/>
      <c r="J6" s="92"/>
      <c r="K6" s="263"/>
      <c r="L6" s="92"/>
      <c r="M6" s="92"/>
      <c r="N6" s="92"/>
      <c r="O6" s="336"/>
      <c r="P6" s="18"/>
      <c r="Q6" s="54"/>
      <c r="R6" s="218"/>
      <c r="S6" s="218"/>
      <c r="T6" s="78"/>
      <c r="U6" s="78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</row>
    <row r="7" spans="1:43" ht="91.5" customHeight="1" x14ac:dyDescent="0.25">
      <c r="A7" s="329" t="s">
        <v>485</v>
      </c>
      <c r="B7" s="310" t="s">
        <v>483</v>
      </c>
      <c r="C7" s="125"/>
      <c r="D7" s="310" t="s">
        <v>478</v>
      </c>
      <c r="E7" s="45"/>
      <c r="F7" s="310" t="s">
        <v>480</v>
      </c>
      <c r="G7" s="310" t="s">
        <v>471</v>
      </c>
      <c r="H7" s="310" t="s">
        <v>474</v>
      </c>
      <c r="I7" s="310" t="s">
        <v>14</v>
      </c>
      <c r="J7" s="38"/>
      <c r="K7" s="310" t="s">
        <v>475</v>
      </c>
      <c r="L7" s="310" t="s">
        <v>15</v>
      </c>
      <c r="N7" s="311" t="s">
        <v>476</v>
      </c>
      <c r="O7" s="336"/>
      <c r="P7" s="18"/>
      <c r="Q7" s="54"/>
      <c r="R7" s="218"/>
      <c r="S7" s="218"/>
      <c r="T7" s="78"/>
      <c r="U7" s="78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</row>
    <row r="8" spans="1:43" ht="14.25" customHeight="1" x14ac:dyDescent="0.25">
      <c r="D8" s="210" t="s">
        <v>194</v>
      </c>
      <c r="H8" s="37"/>
      <c r="I8" s="38" t="s">
        <v>14</v>
      </c>
      <c r="J8" s="38"/>
      <c r="K8" s="39"/>
      <c r="L8" s="38" t="s">
        <v>15</v>
      </c>
      <c r="O8" s="336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</row>
    <row r="9" spans="1:43" ht="14.25" customHeight="1" x14ac:dyDescent="0.25">
      <c r="C9" s="71"/>
      <c r="D9" s="13" t="s">
        <v>93</v>
      </c>
      <c r="O9" s="336"/>
    </row>
    <row r="10" spans="1:43" x14ac:dyDescent="0.25">
      <c r="A10" s="330">
        <v>1103</v>
      </c>
      <c r="B10" s="45">
        <f>IF((A10-A9)=0,"",A10)</f>
        <v>1103</v>
      </c>
      <c r="C10" s="74" t="s">
        <v>101</v>
      </c>
      <c r="D10" s="25" t="s">
        <v>424</v>
      </c>
      <c r="F10" s="50">
        <v>40</v>
      </c>
      <c r="G10" s="12" t="s">
        <v>22</v>
      </c>
      <c r="H10" s="431"/>
      <c r="I10" s="80">
        <f t="shared" ref="I10:I26" si="0">F10*H10</f>
        <v>0</v>
      </c>
      <c r="J10" s="81"/>
      <c r="K10" s="431"/>
      <c r="L10" s="80">
        <f t="shared" ref="L10:L26" si="1">F10*K10</f>
        <v>0</v>
      </c>
      <c r="M10" s="81"/>
      <c r="N10" s="81">
        <f t="shared" ref="N10:N26" si="2">SUM(I10+L10)</f>
        <v>0</v>
      </c>
      <c r="O10" s="374" t="s">
        <v>487</v>
      </c>
      <c r="P10" s="50"/>
      <c r="Q10" s="81"/>
      <c r="S10" s="82"/>
      <c r="T10" s="18"/>
      <c r="U10" s="83"/>
      <c r="W10" s="84"/>
    </row>
    <row r="11" spans="1:43" x14ac:dyDescent="0.25">
      <c r="A11" s="330">
        <f>IF(ISNUMBER($F11),$A10+1,$A10+0)</f>
        <v>1104</v>
      </c>
      <c r="B11" s="45">
        <f>IF((A11-A10)=0,"",A11)</f>
        <v>1104</v>
      </c>
      <c r="C11" s="74" t="s">
        <v>101</v>
      </c>
      <c r="D11" s="28" t="s">
        <v>428</v>
      </c>
      <c r="F11" s="50">
        <v>11</v>
      </c>
      <c r="G11" s="12" t="s">
        <v>22</v>
      </c>
      <c r="H11" s="431"/>
      <c r="I11" s="80">
        <f t="shared" ref="I11" si="3">F11*H11</f>
        <v>0</v>
      </c>
      <c r="J11" s="81"/>
      <c r="K11" s="431"/>
      <c r="L11" s="80">
        <f t="shared" ref="L11" si="4">F11*K11</f>
        <v>0</v>
      </c>
      <c r="M11" s="81"/>
      <c r="N11" s="81">
        <f t="shared" si="2"/>
        <v>0</v>
      </c>
      <c r="O11" s="374" t="s">
        <v>487</v>
      </c>
      <c r="P11" s="50"/>
      <c r="Q11" s="81"/>
      <c r="S11" s="82"/>
      <c r="T11" s="29"/>
      <c r="U11" s="83"/>
      <c r="W11" s="84"/>
    </row>
    <row r="12" spans="1:43" x14ac:dyDescent="0.25">
      <c r="A12" s="330">
        <f t="shared" ref="A12:A40" si="5">IF(ISNUMBER($F12),$A11+1,$A11+0)</f>
        <v>1105</v>
      </c>
      <c r="B12" s="45">
        <f t="shared" ref="B12:B75" si="6">IF((A12-A11)=0,"",A12)</f>
        <v>1105</v>
      </c>
      <c r="C12" s="74" t="s">
        <v>101</v>
      </c>
      <c r="D12" s="28" t="s">
        <v>423</v>
      </c>
      <c r="F12" s="50">
        <v>12</v>
      </c>
      <c r="G12" s="12" t="s">
        <v>22</v>
      </c>
      <c r="H12" s="431"/>
      <c r="I12" s="80">
        <f t="shared" si="0"/>
        <v>0</v>
      </c>
      <c r="J12" s="81"/>
      <c r="K12" s="431"/>
      <c r="L12" s="80">
        <f t="shared" si="1"/>
        <v>0</v>
      </c>
      <c r="M12" s="81"/>
      <c r="N12" s="81">
        <f t="shared" si="2"/>
        <v>0</v>
      </c>
      <c r="O12" s="374" t="s">
        <v>487</v>
      </c>
      <c r="P12" s="50"/>
      <c r="Q12" s="81"/>
      <c r="S12" s="82"/>
      <c r="T12" s="29"/>
      <c r="U12" s="83"/>
      <c r="W12" s="84"/>
    </row>
    <row r="13" spans="1:43" ht="14.25" customHeight="1" x14ac:dyDescent="0.25">
      <c r="A13" s="330">
        <f t="shared" si="5"/>
        <v>1106</v>
      </c>
      <c r="B13" s="45">
        <f t="shared" si="6"/>
        <v>1106</v>
      </c>
      <c r="C13" s="74" t="s">
        <v>102</v>
      </c>
      <c r="D13" s="25" t="s">
        <v>425</v>
      </c>
      <c r="F13" s="50">
        <v>550</v>
      </c>
      <c r="G13" s="50" t="s">
        <v>22</v>
      </c>
      <c r="H13" s="431"/>
      <c r="I13" s="80">
        <f t="shared" si="0"/>
        <v>0</v>
      </c>
      <c r="J13" s="81"/>
      <c r="K13" s="431"/>
      <c r="L13" s="80">
        <f t="shared" si="1"/>
        <v>0</v>
      </c>
      <c r="M13" s="81"/>
      <c r="N13" s="81">
        <f t="shared" si="2"/>
        <v>0</v>
      </c>
      <c r="O13" s="374" t="s">
        <v>487</v>
      </c>
      <c r="P13" s="50"/>
      <c r="Q13" s="81"/>
      <c r="S13" s="82"/>
      <c r="T13" s="18"/>
      <c r="U13" s="83"/>
      <c r="W13" s="84"/>
    </row>
    <row r="14" spans="1:43" ht="14.25" customHeight="1" x14ac:dyDescent="0.25">
      <c r="A14" s="330">
        <f t="shared" si="5"/>
        <v>1107</v>
      </c>
      <c r="B14" s="45">
        <f t="shared" si="6"/>
        <v>1107</v>
      </c>
      <c r="C14" s="74" t="s">
        <v>102</v>
      </c>
      <c r="D14" s="28" t="s">
        <v>94</v>
      </c>
      <c r="F14" s="50">
        <v>120</v>
      </c>
      <c r="G14" s="50" t="s">
        <v>22</v>
      </c>
      <c r="H14" s="431"/>
      <c r="I14" s="85">
        <f t="shared" si="0"/>
        <v>0</v>
      </c>
      <c r="J14" s="82"/>
      <c r="K14" s="431"/>
      <c r="L14" s="80">
        <f t="shared" si="1"/>
        <v>0</v>
      </c>
      <c r="M14" s="81"/>
      <c r="N14" s="81">
        <f t="shared" si="2"/>
        <v>0</v>
      </c>
      <c r="O14" s="374" t="s">
        <v>487</v>
      </c>
      <c r="P14" s="50"/>
      <c r="Q14" s="81"/>
      <c r="S14" s="82"/>
      <c r="T14" s="29"/>
      <c r="U14" s="83"/>
      <c r="W14" s="84"/>
    </row>
    <row r="15" spans="1:43" ht="14.25" customHeight="1" x14ac:dyDescent="0.25">
      <c r="A15" s="330">
        <f t="shared" si="5"/>
        <v>1108</v>
      </c>
      <c r="B15" s="45">
        <f t="shared" si="6"/>
        <v>1108</v>
      </c>
      <c r="C15" s="74" t="s">
        <v>102</v>
      </c>
      <c r="D15" s="28" t="s">
        <v>426</v>
      </c>
      <c r="F15" s="50">
        <v>270</v>
      </c>
      <c r="G15" s="50" t="s">
        <v>22</v>
      </c>
      <c r="H15" s="431"/>
      <c r="I15" s="80">
        <f t="shared" si="0"/>
        <v>0</v>
      </c>
      <c r="J15" s="81"/>
      <c r="K15" s="431"/>
      <c r="L15" s="80">
        <f t="shared" si="1"/>
        <v>0</v>
      </c>
      <c r="M15" s="81"/>
      <c r="N15" s="81">
        <f t="shared" si="2"/>
        <v>0</v>
      </c>
      <c r="O15" s="374" t="s">
        <v>487</v>
      </c>
      <c r="P15" s="50"/>
      <c r="Q15" s="81"/>
      <c r="S15" s="82"/>
      <c r="T15" s="29"/>
      <c r="U15" s="83"/>
      <c r="W15" s="84"/>
    </row>
    <row r="16" spans="1:43" x14ac:dyDescent="0.25">
      <c r="A16" s="330">
        <f t="shared" si="5"/>
        <v>1109</v>
      </c>
      <c r="B16" s="45">
        <f t="shared" si="6"/>
        <v>1109</v>
      </c>
      <c r="C16" s="74" t="s">
        <v>101</v>
      </c>
      <c r="D16" s="25" t="s">
        <v>89</v>
      </c>
      <c r="F16" s="61">
        <v>12</v>
      </c>
      <c r="G16" s="45" t="s">
        <v>22</v>
      </c>
      <c r="H16" s="431"/>
      <c r="I16" s="80">
        <f>F16*H16</f>
        <v>0</v>
      </c>
      <c r="J16" s="81"/>
      <c r="K16" s="439"/>
      <c r="L16" s="80">
        <f>F16*K16</f>
        <v>0</v>
      </c>
      <c r="M16" s="81"/>
      <c r="N16" s="81">
        <f t="shared" si="2"/>
        <v>0</v>
      </c>
      <c r="O16" s="374" t="s">
        <v>487</v>
      </c>
      <c r="P16" s="61"/>
      <c r="Q16" s="81"/>
      <c r="S16" s="86"/>
    </row>
    <row r="17" spans="1:23" x14ac:dyDescent="0.25">
      <c r="A17" s="330">
        <f t="shared" si="5"/>
        <v>1110</v>
      </c>
      <c r="B17" s="45">
        <f t="shared" si="6"/>
        <v>1110</v>
      </c>
      <c r="C17" s="74" t="s">
        <v>101</v>
      </c>
      <c r="D17" s="25" t="s">
        <v>90</v>
      </c>
      <c r="F17" s="50">
        <v>24</v>
      </c>
      <c r="G17" s="50" t="s">
        <v>22</v>
      </c>
      <c r="H17" s="431"/>
      <c r="I17" s="80">
        <f t="shared" si="0"/>
        <v>0</v>
      </c>
      <c r="J17" s="81"/>
      <c r="K17" s="439"/>
      <c r="L17" s="80">
        <f t="shared" si="1"/>
        <v>0</v>
      </c>
      <c r="M17" s="81"/>
      <c r="N17" s="81">
        <f t="shared" si="2"/>
        <v>0</v>
      </c>
      <c r="O17" s="374" t="s">
        <v>487</v>
      </c>
      <c r="P17" s="50"/>
      <c r="Q17" s="81"/>
      <c r="S17" s="86"/>
      <c r="T17" s="29"/>
      <c r="U17" s="83"/>
      <c r="W17" s="84"/>
    </row>
    <row r="18" spans="1:23" x14ac:dyDescent="0.25">
      <c r="A18" s="330">
        <f t="shared" si="5"/>
        <v>1111</v>
      </c>
      <c r="B18" s="45">
        <f t="shared" si="6"/>
        <v>1111</v>
      </c>
      <c r="C18" s="74" t="s">
        <v>100</v>
      </c>
      <c r="D18" s="25" t="s">
        <v>91</v>
      </c>
      <c r="F18" s="50">
        <v>44</v>
      </c>
      <c r="G18" s="12" t="s">
        <v>23</v>
      </c>
      <c r="H18" s="431"/>
      <c r="I18" s="80">
        <f t="shared" si="0"/>
        <v>0</v>
      </c>
      <c r="J18" s="81"/>
      <c r="K18" s="439"/>
      <c r="L18" s="80">
        <f t="shared" si="1"/>
        <v>0</v>
      </c>
      <c r="M18" s="81"/>
      <c r="N18" s="81">
        <f t="shared" si="2"/>
        <v>0</v>
      </c>
      <c r="O18" s="374" t="s">
        <v>487</v>
      </c>
      <c r="P18" s="50"/>
      <c r="Q18" s="81"/>
      <c r="S18" s="86"/>
      <c r="T18" s="29"/>
      <c r="U18" s="83"/>
      <c r="W18" s="84"/>
    </row>
    <row r="19" spans="1:23" x14ac:dyDescent="0.25">
      <c r="A19" s="330">
        <f t="shared" si="5"/>
        <v>1112</v>
      </c>
      <c r="B19" s="45">
        <f t="shared" si="6"/>
        <v>1112</v>
      </c>
      <c r="C19" s="74" t="s">
        <v>434</v>
      </c>
      <c r="D19" s="295" t="s">
        <v>88</v>
      </c>
      <c r="F19" s="61">
        <v>120</v>
      </c>
      <c r="G19" s="45" t="s">
        <v>23</v>
      </c>
      <c r="H19" s="431"/>
      <c r="I19" s="80">
        <f t="shared" ref="I19:I24" si="7">F19*H19</f>
        <v>0</v>
      </c>
      <c r="J19" s="81"/>
      <c r="K19" s="439"/>
      <c r="L19" s="80">
        <f>F19*K19</f>
        <v>0</v>
      </c>
      <c r="M19" s="81"/>
      <c r="N19" s="81">
        <f t="shared" si="2"/>
        <v>0</v>
      </c>
      <c r="O19" s="374" t="s">
        <v>487</v>
      </c>
      <c r="P19" s="61"/>
      <c r="Q19" s="81"/>
      <c r="S19" s="86"/>
    </row>
    <row r="20" spans="1:23" x14ac:dyDescent="0.25">
      <c r="A20" s="330">
        <f t="shared" si="5"/>
        <v>1113</v>
      </c>
      <c r="B20" s="45">
        <f t="shared" si="6"/>
        <v>1113</v>
      </c>
      <c r="C20" s="74" t="s">
        <v>435</v>
      </c>
      <c r="D20" s="25" t="s">
        <v>429</v>
      </c>
      <c r="F20" s="50">
        <v>695</v>
      </c>
      <c r="G20" s="12" t="s">
        <v>23</v>
      </c>
      <c r="H20" s="431"/>
      <c r="I20" s="80">
        <f t="shared" si="7"/>
        <v>0</v>
      </c>
      <c r="J20" s="81"/>
      <c r="K20" s="431"/>
      <c r="L20" s="80">
        <f>F20*K20</f>
        <v>0</v>
      </c>
      <c r="M20" s="81"/>
      <c r="N20" s="81">
        <f t="shared" si="2"/>
        <v>0</v>
      </c>
      <c r="O20" s="374" t="s">
        <v>487</v>
      </c>
      <c r="P20" s="50"/>
      <c r="Q20" s="81"/>
      <c r="S20" s="82"/>
      <c r="T20" s="18"/>
      <c r="U20" s="83"/>
      <c r="W20" s="84"/>
    </row>
    <row r="21" spans="1:23" x14ac:dyDescent="0.25">
      <c r="A21" s="330">
        <f t="shared" si="5"/>
        <v>1114</v>
      </c>
      <c r="B21" s="45">
        <f t="shared" si="6"/>
        <v>1114</v>
      </c>
      <c r="C21" s="74" t="s">
        <v>101</v>
      </c>
      <c r="D21" s="295" t="s">
        <v>431</v>
      </c>
      <c r="F21" s="61">
        <v>100</v>
      </c>
      <c r="G21" s="45" t="s">
        <v>23</v>
      </c>
      <c r="H21" s="431"/>
      <c r="I21" s="80">
        <f t="shared" si="7"/>
        <v>0</v>
      </c>
      <c r="J21" s="81"/>
      <c r="K21" s="439"/>
      <c r="L21" s="80">
        <f>F21*K21</f>
        <v>0</v>
      </c>
      <c r="M21" s="81"/>
      <c r="N21" s="81">
        <f t="shared" si="2"/>
        <v>0</v>
      </c>
      <c r="O21" s="374" t="s">
        <v>487</v>
      </c>
      <c r="P21" s="61"/>
      <c r="Q21" s="81"/>
      <c r="S21" s="86"/>
    </row>
    <row r="22" spans="1:23" x14ac:dyDescent="0.25">
      <c r="A22" s="330">
        <f t="shared" si="5"/>
        <v>1115</v>
      </c>
      <c r="B22" s="45">
        <f t="shared" si="6"/>
        <v>1115</v>
      </c>
      <c r="C22" s="74" t="s">
        <v>435</v>
      </c>
      <c r="D22" s="295" t="s">
        <v>432</v>
      </c>
      <c r="F22" s="61">
        <v>120</v>
      </c>
      <c r="G22" s="45" t="s">
        <v>23</v>
      </c>
      <c r="H22" s="431"/>
      <c r="I22" s="80">
        <f t="shared" si="7"/>
        <v>0</v>
      </c>
      <c r="J22" s="81"/>
      <c r="K22" s="439"/>
      <c r="L22" s="80">
        <f>F22*K22</f>
        <v>0</v>
      </c>
      <c r="M22" s="81"/>
      <c r="N22" s="81">
        <f t="shared" si="2"/>
        <v>0</v>
      </c>
      <c r="O22" s="374" t="s">
        <v>487</v>
      </c>
      <c r="P22" s="61"/>
      <c r="Q22" s="81"/>
      <c r="S22" s="86"/>
    </row>
    <row r="23" spans="1:23" s="25" customFormat="1" x14ac:dyDescent="0.25">
      <c r="A23" s="330">
        <f t="shared" si="5"/>
        <v>1116</v>
      </c>
      <c r="B23" s="45">
        <f t="shared" si="6"/>
        <v>1116</v>
      </c>
      <c r="C23" s="74" t="s">
        <v>436</v>
      </c>
      <c r="D23" s="25" t="s">
        <v>430</v>
      </c>
      <c r="F23" s="61">
        <v>176</v>
      </c>
      <c r="G23" s="50" t="s">
        <v>22</v>
      </c>
      <c r="H23" s="431"/>
      <c r="I23" s="85">
        <f t="shared" si="7"/>
        <v>0</v>
      </c>
      <c r="J23" s="82"/>
      <c r="K23" s="431"/>
      <c r="L23" s="85">
        <f t="shared" si="1"/>
        <v>0</v>
      </c>
      <c r="M23" s="82"/>
      <c r="N23" s="81">
        <f t="shared" si="2"/>
        <v>0</v>
      </c>
      <c r="O23" s="374" t="s">
        <v>487</v>
      </c>
      <c r="P23" s="50"/>
      <c r="Q23" s="81"/>
      <c r="R23" s="28"/>
      <c r="S23" s="82"/>
      <c r="U23" s="83"/>
      <c r="W23" s="84"/>
    </row>
    <row r="24" spans="1:23" s="45" customFormat="1" x14ac:dyDescent="0.25">
      <c r="A24" s="330">
        <f t="shared" si="5"/>
        <v>1117</v>
      </c>
      <c r="B24" s="45">
        <f t="shared" si="6"/>
        <v>1117</v>
      </c>
      <c r="C24" s="74" t="s">
        <v>105</v>
      </c>
      <c r="D24" s="290" t="s">
        <v>456</v>
      </c>
      <c r="F24" s="50">
        <v>8</v>
      </c>
      <c r="G24" s="12" t="s">
        <v>22</v>
      </c>
      <c r="H24" s="431"/>
      <c r="I24" s="80">
        <f t="shared" si="7"/>
        <v>0</v>
      </c>
      <c r="J24" s="81"/>
      <c r="K24" s="431"/>
      <c r="L24" s="85">
        <f t="shared" si="1"/>
        <v>0</v>
      </c>
      <c r="M24" s="81"/>
      <c r="N24" s="81">
        <f t="shared" si="2"/>
        <v>0</v>
      </c>
      <c r="O24" s="374" t="s">
        <v>487</v>
      </c>
      <c r="P24" s="50"/>
      <c r="Q24" s="81"/>
      <c r="R24" s="28"/>
      <c r="S24" s="82"/>
      <c r="T24" s="87"/>
      <c r="U24" s="83"/>
      <c r="W24" s="84"/>
    </row>
    <row r="25" spans="1:23" x14ac:dyDescent="0.25">
      <c r="A25" s="330">
        <f t="shared" si="5"/>
        <v>1118</v>
      </c>
      <c r="B25" s="45">
        <f t="shared" si="6"/>
        <v>1118</v>
      </c>
      <c r="C25" s="74" t="s">
        <v>103</v>
      </c>
      <c r="D25" s="28" t="s">
        <v>427</v>
      </c>
      <c r="F25" s="61">
        <v>11</v>
      </c>
      <c r="G25" s="12" t="s">
        <v>22</v>
      </c>
      <c r="H25" s="431"/>
      <c r="I25" s="80">
        <f t="shared" si="0"/>
        <v>0</v>
      </c>
      <c r="J25" s="81"/>
      <c r="K25" s="431"/>
      <c r="L25" s="80">
        <f t="shared" si="1"/>
        <v>0</v>
      </c>
      <c r="M25" s="81"/>
      <c r="N25" s="81">
        <f t="shared" si="2"/>
        <v>0</v>
      </c>
      <c r="O25" s="374" t="s">
        <v>487</v>
      </c>
      <c r="P25" s="50"/>
      <c r="Q25" s="81"/>
      <c r="S25" s="82"/>
      <c r="T25" s="29"/>
      <c r="U25" s="83"/>
      <c r="W25" s="84"/>
    </row>
    <row r="26" spans="1:23" ht="15.75" customHeight="1" x14ac:dyDescent="0.25">
      <c r="A26" s="330">
        <f t="shared" si="5"/>
        <v>1119</v>
      </c>
      <c r="B26" s="45">
        <f t="shared" si="6"/>
        <v>1119</v>
      </c>
      <c r="C26" s="74" t="s">
        <v>104</v>
      </c>
      <c r="D26" s="28" t="s">
        <v>95</v>
      </c>
      <c r="F26" s="61">
        <v>11</v>
      </c>
      <c r="G26" s="12" t="s">
        <v>22</v>
      </c>
      <c r="H26" s="431"/>
      <c r="I26" s="85">
        <f t="shared" si="0"/>
        <v>0</v>
      </c>
      <c r="J26" s="82"/>
      <c r="K26" s="431"/>
      <c r="L26" s="80">
        <f t="shared" si="1"/>
        <v>0</v>
      </c>
      <c r="M26" s="81"/>
      <c r="N26" s="81">
        <f t="shared" si="2"/>
        <v>0</v>
      </c>
      <c r="O26" s="374" t="s">
        <v>487</v>
      </c>
      <c r="P26" s="50"/>
      <c r="Q26" s="81"/>
      <c r="S26" s="82"/>
      <c r="T26" s="29"/>
      <c r="U26" s="83"/>
      <c r="W26" s="84"/>
    </row>
    <row r="27" spans="1:23" s="25" customFormat="1" x14ac:dyDescent="0.25">
      <c r="A27" s="330">
        <f t="shared" si="5"/>
        <v>1120</v>
      </c>
      <c r="B27" s="45">
        <f t="shared" si="6"/>
        <v>1120</v>
      </c>
      <c r="C27" s="130"/>
      <c r="D27" s="151" t="s">
        <v>25</v>
      </c>
      <c r="E27" s="170"/>
      <c r="F27" s="166">
        <v>3</v>
      </c>
      <c r="G27" s="173" t="s">
        <v>40</v>
      </c>
      <c r="H27" s="266"/>
      <c r="I27" s="91"/>
      <c r="J27" s="266"/>
      <c r="K27" s="159"/>
      <c r="L27" s="91">
        <f>SUM(L10:L26)</f>
        <v>0</v>
      </c>
      <c r="M27" s="86"/>
      <c r="N27" s="92">
        <f>L27/100*F27</f>
        <v>0</v>
      </c>
      <c r="O27" s="29"/>
      <c r="P27" s="29"/>
      <c r="Q27" s="81"/>
      <c r="R27" s="220"/>
      <c r="S27" s="12"/>
      <c r="T27" s="78"/>
      <c r="U27" s="78"/>
    </row>
    <row r="28" spans="1:23" x14ac:dyDescent="0.25">
      <c r="A28" s="330">
        <f t="shared" si="5"/>
        <v>1120</v>
      </c>
      <c r="B28" s="45" t="str">
        <f t="shared" si="6"/>
        <v/>
      </c>
      <c r="C28" s="74"/>
      <c r="F28" s="50"/>
      <c r="G28" s="50"/>
      <c r="H28" s="82"/>
      <c r="I28" s="85"/>
      <c r="J28" s="82"/>
      <c r="K28" s="82"/>
      <c r="L28" s="80"/>
      <c r="M28" s="81"/>
      <c r="N28" s="81"/>
      <c r="P28" s="50"/>
      <c r="Q28" s="81"/>
      <c r="S28" s="82"/>
      <c r="T28" s="29"/>
      <c r="U28" s="83"/>
      <c r="W28" s="84"/>
    </row>
    <row r="29" spans="1:23" x14ac:dyDescent="0.25">
      <c r="A29" s="330">
        <f t="shared" si="5"/>
        <v>1120</v>
      </c>
      <c r="B29" s="45" t="str">
        <f t="shared" si="6"/>
        <v/>
      </c>
      <c r="C29" s="74"/>
      <c r="H29" s="81"/>
      <c r="I29" s="80"/>
      <c r="J29" s="81"/>
      <c r="K29" s="81"/>
      <c r="L29" s="81"/>
      <c r="M29" s="81"/>
      <c r="N29" s="81"/>
      <c r="Q29" s="81"/>
    </row>
    <row r="30" spans="1:23" x14ac:dyDescent="0.25">
      <c r="A30" s="330">
        <f t="shared" si="5"/>
        <v>1120</v>
      </c>
      <c r="B30" s="45" t="str">
        <f t="shared" si="6"/>
        <v/>
      </c>
      <c r="C30" s="74"/>
      <c r="D30" s="114" t="s">
        <v>96</v>
      </c>
      <c r="H30" s="81"/>
      <c r="I30" s="80"/>
      <c r="J30" s="81"/>
      <c r="K30" s="81"/>
      <c r="L30" s="80"/>
      <c r="M30" s="81"/>
      <c r="N30" s="81"/>
      <c r="Q30" s="81"/>
    </row>
    <row r="31" spans="1:23" x14ac:dyDescent="0.25">
      <c r="A31" s="330">
        <f t="shared" si="5"/>
        <v>1120</v>
      </c>
      <c r="B31" s="45" t="str">
        <f t="shared" si="6"/>
        <v/>
      </c>
      <c r="C31" s="73"/>
      <c r="D31" s="44"/>
      <c r="H31" s="81"/>
      <c r="I31" s="80"/>
      <c r="J31" s="81"/>
      <c r="K31" s="81"/>
      <c r="L31" s="80"/>
      <c r="M31" s="81"/>
      <c r="N31" s="81"/>
      <c r="Q31" s="81"/>
    </row>
    <row r="32" spans="1:23" x14ac:dyDescent="0.25">
      <c r="A32" s="330">
        <f t="shared" si="5"/>
        <v>1120</v>
      </c>
      <c r="B32" s="45" t="str">
        <f t="shared" si="6"/>
        <v/>
      </c>
      <c r="C32" s="73"/>
      <c r="D32" s="113" t="s">
        <v>107</v>
      </c>
      <c r="E32" s="88"/>
      <c r="F32" s="89"/>
      <c r="G32" s="90"/>
      <c r="H32" s="86"/>
      <c r="I32" s="91"/>
      <c r="J32" s="86"/>
      <c r="K32" s="86"/>
      <c r="L32" s="91"/>
      <c r="M32" s="86"/>
      <c r="N32" s="92"/>
      <c r="O32" s="93"/>
      <c r="P32" s="29"/>
      <c r="Q32" s="81"/>
      <c r="T32" s="64"/>
    </row>
    <row r="33" spans="1:43" x14ac:dyDescent="0.25">
      <c r="A33" s="330">
        <f t="shared" si="5"/>
        <v>1120</v>
      </c>
      <c r="B33" s="45" t="str">
        <f t="shared" si="6"/>
        <v/>
      </c>
      <c r="C33" s="73"/>
      <c r="D33" s="113"/>
      <c r="E33" s="88"/>
      <c r="F33" s="89"/>
      <c r="G33" s="90"/>
      <c r="H33" s="86"/>
      <c r="I33" s="91"/>
      <c r="J33" s="86"/>
      <c r="K33" s="86"/>
      <c r="L33" s="91"/>
      <c r="M33" s="86"/>
      <c r="N33" s="92"/>
      <c r="O33" s="93"/>
      <c r="P33" s="29"/>
      <c r="Q33" s="81"/>
      <c r="T33" s="64"/>
    </row>
    <row r="34" spans="1:43" x14ac:dyDescent="0.25">
      <c r="A34" s="330">
        <f t="shared" si="5"/>
        <v>1120</v>
      </c>
      <c r="B34" s="45" t="str">
        <f t="shared" si="6"/>
        <v/>
      </c>
      <c r="C34" s="73"/>
      <c r="H34" s="81"/>
      <c r="I34" s="80"/>
      <c r="J34" s="81"/>
      <c r="K34" s="81"/>
      <c r="L34" s="81"/>
      <c r="M34" s="81"/>
      <c r="N34" s="81"/>
      <c r="Q34" s="81"/>
    </row>
    <row r="35" spans="1:43" x14ac:dyDescent="0.25">
      <c r="A35" s="330">
        <f t="shared" si="5"/>
        <v>1120</v>
      </c>
      <c r="B35" s="45" t="str">
        <f t="shared" si="6"/>
        <v/>
      </c>
      <c r="C35" s="101"/>
      <c r="D35" s="13" t="s">
        <v>7</v>
      </c>
      <c r="F35" s="69"/>
      <c r="H35" s="81"/>
      <c r="I35" s="80"/>
      <c r="J35" s="81"/>
      <c r="K35" s="81"/>
      <c r="L35" s="81"/>
      <c r="M35" s="81"/>
      <c r="N35" s="81"/>
      <c r="Q35" s="81"/>
    </row>
    <row r="36" spans="1:43" x14ac:dyDescent="0.25">
      <c r="A36" s="330">
        <f t="shared" si="5"/>
        <v>1120</v>
      </c>
      <c r="B36" s="45" t="str">
        <f t="shared" si="6"/>
        <v/>
      </c>
      <c r="C36" s="101"/>
      <c r="D36" s="24"/>
      <c r="F36" s="94"/>
      <c r="H36" s="81"/>
      <c r="I36" s="80"/>
      <c r="J36" s="81"/>
      <c r="K36" s="81"/>
      <c r="L36" s="81"/>
      <c r="M36" s="81"/>
      <c r="N36" s="81"/>
      <c r="Q36" s="81"/>
    </row>
    <row r="37" spans="1:43" x14ac:dyDescent="0.25">
      <c r="A37" s="330">
        <f t="shared" si="5"/>
        <v>1121</v>
      </c>
      <c r="B37" s="45">
        <f t="shared" si="6"/>
        <v>1121</v>
      </c>
      <c r="C37" s="74"/>
      <c r="D37" s="28" t="s">
        <v>97</v>
      </c>
      <c r="F37" s="27">
        <v>95</v>
      </c>
      <c r="G37" s="19" t="s">
        <v>24</v>
      </c>
      <c r="H37" s="431"/>
      <c r="I37" s="80">
        <f t="shared" ref="I37:I38" si="8">F37*H37</f>
        <v>0</v>
      </c>
      <c r="J37" s="81"/>
      <c r="K37" s="81"/>
      <c r="L37" s="81"/>
      <c r="M37" s="81"/>
      <c r="N37" s="81">
        <f t="shared" ref="N37:N38" si="9">SUM(I37+L37)</f>
        <v>0</v>
      </c>
      <c r="O37" s="374" t="s">
        <v>487</v>
      </c>
      <c r="Q37" s="81"/>
    </row>
    <row r="38" spans="1:43" x14ac:dyDescent="0.25">
      <c r="A38" s="330">
        <f t="shared" si="5"/>
        <v>1122</v>
      </c>
      <c r="B38" s="45">
        <f t="shared" si="6"/>
        <v>1122</v>
      </c>
      <c r="C38" s="74"/>
      <c r="D38" s="28" t="s">
        <v>98</v>
      </c>
      <c r="F38" s="61">
        <v>58</v>
      </c>
      <c r="G38" s="19" t="s">
        <v>24</v>
      </c>
      <c r="H38" s="431"/>
      <c r="I38" s="80">
        <f t="shared" si="8"/>
        <v>0</v>
      </c>
      <c r="J38" s="81"/>
      <c r="K38" s="81"/>
      <c r="L38" s="81"/>
      <c r="M38" s="81"/>
      <c r="N38" s="81">
        <f t="shared" si="9"/>
        <v>0</v>
      </c>
      <c r="O38" s="374" t="s">
        <v>487</v>
      </c>
      <c r="Q38" s="81"/>
    </row>
    <row r="39" spans="1:43" x14ac:dyDescent="0.25">
      <c r="A39" s="330">
        <f t="shared" si="5"/>
        <v>1122</v>
      </c>
      <c r="B39" s="45" t="str">
        <f t="shared" si="6"/>
        <v/>
      </c>
      <c r="C39" s="74"/>
      <c r="F39" s="94"/>
      <c r="G39" s="19"/>
      <c r="H39" s="81"/>
      <c r="I39" s="80"/>
      <c r="J39" s="81"/>
      <c r="K39" s="81"/>
      <c r="L39" s="81"/>
      <c r="M39" s="81"/>
      <c r="N39" s="81"/>
      <c r="Q39" s="81"/>
    </row>
    <row r="40" spans="1:43" ht="15.75" thickBot="1" x14ac:dyDescent="0.3">
      <c r="A40" s="330">
        <f t="shared" si="5"/>
        <v>1122</v>
      </c>
      <c r="B40" s="45" t="str">
        <f t="shared" si="6"/>
        <v/>
      </c>
      <c r="C40" s="74"/>
      <c r="D40" s="47"/>
      <c r="F40" s="46"/>
      <c r="H40" s="81"/>
      <c r="I40" s="80"/>
      <c r="J40" s="81"/>
      <c r="K40" s="81"/>
      <c r="L40" s="80"/>
      <c r="M40" s="81"/>
      <c r="N40" s="81"/>
      <c r="Q40" s="415"/>
    </row>
    <row r="41" spans="1:43" ht="15.75" thickBot="1" x14ac:dyDescent="0.3">
      <c r="A41" s="330"/>
      <c r="C41" s="74"/>
      <c r="D41" s="95" t="s">
        <v>99</v>
      </c>
      <c r="E41" s="96"/>
      <c r="F41" s="97"/>
      <c r="G41" s="96"/>
      <c r="H41" s="98"/>
      <c r="I41" s="99"/>
      <c r="J41" s="98"/>
      <c r="K41" s="98"/>
      <c r="L41" s="99"/>
      <c r="M41" s="98"/>
      <c r="N41" s="100">
        <f>SUM(N10:N40)</f>
        <v>0</v>
      </c>
      <c r="Q41" s="81"/>
    </row>
    <row r="42" spans="1:43" x14ac:dyDescent="0.25">
      <c r="A42" s="330"/>
      <c r="B42" s="45" t="str">
        <f t="shared" si="6"/>
        <v/>
      </c>
      <c r="C42" s="74"/>
      <c r="D42" s="47"/>
      <c r="I42" s="40"/>
      <c r="L42" s="40"/>
      <c r="Q42" s="81"/>
    </row>
    <row r="43" spans="1:43" x14ac:dyDescent="0.25">
      <c r="A43" s="330"/>
      <c r="B43" s="45" t="str">
        <f t="shared" si="6"/>
        <v/>
      </c>
      <c r="C43" s="74"/>
      <c r="D43" s="47"/>
      <c r="I43" s="40"/>
      <c r="L43" s="40"/>
      <c r="Q43" s="81"/>
    </row>
    <row r="44" spans="1:43" x14ac:dyDescent="0.25">
      <c r="A44" s="330"/>
      <c r="B44" s="45" t="str">
        <f t="shared" si="6"/>
        <v/>
      </c>
      <c r="C44" s="71"/>
      <c r="D44" s="29"/>
      <c r="E44" s="29"/>
      <c r="F44" s="87"/>
      <c r="G44" s="29"/>
      <c r="H44" s="68"/>
      <c r="I44" s="104"/>
      <c r="J44" s="68"/>
      <c r="K44" s="68"/>
      <c r="L44" s="104"/>
      <c r="M44" s="68"/>
      <c r="N44" s="68"/>
      <c r="Q44" s="81"/>
    </row>
    <row r="45" spans="1:43" s="35" customFormat="1" x14ac:dyDescent="0.25">
      <c r="A45" s="330"/>
      <c r="B45" s="45" t="str">
        <f t="shared" si="6"/>
        <v/>
      </c>
      <c r="C45" s="71"/>
      <c r="D45" s="29"/>
      <c r="E45" s="29"/>
      <c r="F45" s="87"/>
      <c r="G45" s="29"/>
      <c r="H45" s="68"/>
      <c r="I45" s="104"/>
      <c r="J45" s="68"/>
      <c r="K45" s="68"/>
      <c r="L45" s="104"/>
      <c r="M45" s="68"/>
      <c r="N45" s="68"/>
      <c r="O45" s="28"/>
      <c r="P45" s="28"/>
      <c r="Q45" s="81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</row>
    <row r="46" spans="1:43" x14ac:dyDescent="0.25">
      <c r="A46" s="330"/>
      <c r="B46" s="45" t="str">
        <f t="shared" si="6"/>
        <v/>
      </c>
      <c r="C46" s="71"/>
      <c r="D46" s="29"/>
      <c r="E46" s="29"/>
      <c r="F46" s="87"/>
      <c r="G46" s="29"/>
      <c r="H46" s="68"/>
      <c r="I46" s="68"/>
      <c r="J46" s="68"/>
      <c r="K46" s="68"/>
      <c r="L46" s="68"/>
      <c r="M46" s="68"/>
      <c r="N46" s="68"/>
      <c r="Q46" s="81"/>
    </row>
    <row r="47" spans="1:43" x14ac:dyDescent="0.25">
      <c r="A47" s="330"/>
      <c r="B47" s="45" t="str">
        <f t="shared" si="6"/>
        <v/>
      </c>
      <c r="C47" s="71"/>
      <c r="D47" s="29"/>
      <c r="E47" s="29"/>
      <c r="F47" s="87"/>
      <c r="G47" s="29"/>
      <c r="H47" s="68"/>
      <c r="I47" s="68"/>
      <c r="J47" s="68"/>
      <c r="K47" s="68"/>
      <c r="L47" s="68"/>
      <c r="M47" s="68"/>
      <c r="N47" s="68"/>
      <c r="Q47" s="81"/>
    </row>
    <row r="48" spans="1:43" s="35" customFormat="1" x14ac:dyDescent="0.25">
      <c r="A48" s="330"/>
      <c r="B48" s="45" t="str">
        <f t="shared" si="6"/>
        <v/>
      </c>
      <c r="C48" s="71"/>
      <c r="D48" s="10"/>
      <c r="E48" s="29"/>
      <c r="F48" s="87"/>
      <c r="G48" s="29"/>
      <c r="H48" s="68"/>
      <c r="I48" s="104"/>
      <c r="J48" s="68"/>
      <c r="K48" s="68"/>
      <c r="L48" s="104"/>
      <c r="M48" s="68"/>
      <c r="N48" s="68"/>
      <c r="O48" s="28"/>
      <c r="P48" s="28"/>
      <c r="Q48" s="81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</row>
    <row r="49" spans="1:43" s="35" customFormat="1" x14ac:dyDescent="0.25">
      <c r="A49" s="330"/>
      <c r="B49" s="45" t="str">
        <f t="shared" si="6"/>
        <v/>
      </c>
      <c r="C49" s="101"/>
      <c r="D49" s="29"/>
      <c r="E49" s="29"/>
      <c r="F49" s="87"/>
      <c r="G49" s="29"/>
      <c r="H49" s="68"/>
      <c r="I49" s="104"/>
      <c r="J49" s="68"/>
      <c r="K49" s="68"/>
      <c r="L49" s="104"/>
      <c r="M49" s="68"/>
      <c r="N49" s="68"/>
      <c r="O49" s="28"/>
      <c r="P49" s="28"/>
      <c r="Q49" s="81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</row>
    <row r="50" spans="1:43" s="35" customFormat="1" x14ac:dyDescent="0.25">
      <c r="A50" s="330"/>
      <c r="B50" s="45" t="str">
        <f t="shared" si="6"/>
        <v/>
      </c>
      <c r="C50" s="101"/>
      <c r="D50" s="29"/>
      <c r="E50" s="29"/>
      <c r="F50" s="87"/>
      <c r="G50" s="29"/>
      <c r="H50" s="68"/>
      <c r="I50" s="104"/>
      <c r="J50" s="68"/>
      <c r="K50" s="68"/>
      <c r="L50" s="104"/>
      <c r="M50" s="68"/>
      <c r="N50" s="68"/>
      <c r="O50" s="28"/>
      <c r="P50" s="28"/>
      <c r="Q50" s="81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</row>
    <row r="51" spans="1:43" s="35" customFormat="1" x14ac:dyDescent="0.25">
      <c r="A51" s="330"/>
      <c r="B51" s="45" t="str">
        <f t="shared" si="6"/>
        <v/>
      </c>
      <c r="C51" s="71"/>
      <c r="D51" s="29"/>
      <c r="E51" s="29"/>
      <c r="F51" s="87"/>
      <c r="G51" s="29"/>
      <c r="H51" s="68"/>
      <c r="I51" s="104"/>
      <c r="J51" s="68"/>
      <c r="K51" s="68"/>
      <c r="L51" s="104"/>
      <c r="M51" s="68"/>
      <c r="N51" s="68"/>
      <c r="O51" s="28"/>
      <c r="P51" s="28"/>
      <c r="Q51" s="81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</row>
    <row r="52" spans="1:43" s="35" customFormat="1" x14ac:dyDescent="0.25">
      <c r="A52" s="330"/>
      <c r="B52" s="45" t="str">
        <f t="shared" si="6"/>
        <v/>
      </c>
      <c r="C52" s="71"/>
      <c r="D52" s="29"/>
      <c r="E52" s="29"/>
      <c r="F52" s="87"/>
      <c r="G52" s="29"/>
      <c r="H52" s="68"/>
      <c r="I52" s="104"/>
      <c r="J52" s="68"/>
      <c r="K52" s="68"/>
      <c r="L52" s="104"/>
      <c r="M52" s="68"/>
      <c r="N52" s="68"/>
      <c r="O52" s="28"/>
      <c r="P52" s="28"/>
      <c r="Q52" s="81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</row>
    <row r="53" spans="1:43" s="35" customFormat="1" x14ac:dyDescent="0.25">
      <c r="A53" s="330"/>
      <c r="B53" s="45" t="str">
        <f t="shared" si="6"/>
        <v/>
      </c>
      <c r="C53" s="101"/>
      <c r="D53" s="29"/>
      <c r="E53" s="29"/>
      <c r="F53" s="87"/>
      <c r="G53" s="29"/>
      <c r="H53" s="68"/>
      <c r="I53" s="104"/>
      <c r="J53" s="68"/>
      <c r="K53" s="68"/>
      <c r="L53" s="104"/>
      <c r="M53" s="68"/>
      <c r="N53" s="68"/>
      <c r="O53" s="28"/>
      <c r="P53" s="28"/>
      <c r="Q53" s="81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</row>
    <row r="54" spans="1:43" s="35" customFormat="1" x14ac:dyDescent="0.25">
      <c r="A54" s="330"/>
      <c r="B54" s="45" t="str">
        <f t="shared" si="6"/>
        <v/>
      </c>
      <c r="C54" s="101"/>
      <c r="D54" s="29"/>
      <c r="E54" s="29"/>
      <c r="F54" s="87"/>
      <c r="G54" s="29"/>
      <c r="H54" s="68"/>
      <c r="I54" s="104"/>
      <c r="J54" s="68"/>
      <c r="K54" s="68"/>
      <c r="L54" s="104"/>
      <c r="M54" s="68"/>
      <c r="N54" s="68"/>
      <c r="O54" s="28"/>
      <c r="P54" s="28"/>
      <c r="Q54" s="81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</row>
    <row r="55" spans="1:43" s="35" customFormat="1" x14ac:dyDescent="0.25">
      <c r="A55" s="330"/>
      <c r="B55" s="45" t="str">
        <f t="shared" si="6"/>
        <v/>
      </c>
      <c r="C55" s="101"/>
      <c r="D55" s="29"/>
      <c r="E55" s="29"/>
      <c r="F55" s="87"/>
      <c r="G55" s="29"/>
      <c r="H55" s="68"/>
      <c r="I55" s="104"/>
      <c r="J55" s="68"/>
      <c r="K55" s="68"/>
      <c r="L55" s="104"/>
      <c r="M55" s="68"/>
      <c r="N55" s="68"/>
      <c r="O55" s="28"/>
      <c r="P55" s="28"/>
      <c r="Q55" s="81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</row>
    <row r="56" spans="1:43" s="35" customFormat="1" x14ac:dyDescent="0.25">
      <c r="A56" s="330"/>
      <c r="B56" s="45" t="str">
        <f t="shared" si="6"/>
        <v/>
      </c>
      <c r="C56" s="101"/>
      <c r="D56" s="29"/>
      <c r="E56" s="29"/>
      <c r="F56" s="87"/>
      <c r="G56" s="29"/>
      <c r="H56" s="68"/>
      <c r="I56" s="104"/>
      <c r="J56" s="68"/>
      <c r="K56" s="68"/>
      <c r="L56" s="104"/>
      <c r="M56" s="68"/>
      <c r="N56" s="68"/>
      <c r="O56" s="28"/>
      <c r="P56" s="28"/>
      <c r="Q56" s="81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</row>
    <row r="57" spans="1:43" s="35" customFormat="1" x14ac:dyDescent="0.25">
      <c r="A57" s="330"/>
      <c r="B57" s="45" t="str">
        <f t="shared" si="6"/>
        <v/>
      </c>
      <c r="C57" s="71"/>
      <c r="D57" s="29"/>
      <c r="E57" s="29"/>
      <c r="F57" s="87"/>
      <c r="G57" s="29"/>
      <c r="H57" s="68"/>
      <c r="I57" s="104"/>
      <c r="J57" s="68"/>
      <c r="K57" s="68"/>
      <c r="L57" s="104"/>
      <c r="M57" s="68"/>
      <c r="N57" s="6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</row>
    <row r="58" spans="1:43" s="35" customFormat="1" x14ac:dyDescent="0.25">
      <c r="A58" s="330"/>
      <c r="B58" s="45" t="str">
        <f t="shared" si="6"/>
        <v/>
      </c>
      <c r="C58" s="71"/>
      <c r="D58" s="10"/>
      <c r="E58" s="29"/>
      <c r="F58" s="87"/>
      <c r="G58" s="29"/>
      <c r="H58" s="68"/>
      <c r="I58" s="104"/>
      <c r="J58" s="68"/>
      <c r="K58" s="68"/>
      <c r="L58" s="104"/>
      <c r="M58" s="68"/>
      <c r="N58" s="6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</row>
    <row r="59" spans="1:43" s="35" customFormat="1" x14ac:dyDescent="0.25">
      <c r="A59" s="330"/>
      <c r="B59" s="45" t="str">
        <f t="shared" si="6"/>
        <v/>
      </c>
      <c r="C59" s="71"/>
      <c r="D59" s="29"/>
      <c r="E59" s="29"/>
      <c r="F59" s="87"/>
      <c r="G59" s="29"/>
      <c r="H59" s="68"/>
      <c r="I59" s="104"/>
      <c r="J59" s="68"/>
      <c r="K59" s="68"/>
      <c r="L59" s="104"/>
      <c r="M59" s="68"/>
      <c r="N59" s="6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</row>
    <row r="60" spans="1:43" s="35" customFormat="1" x14ac:dyDescent="0.25">
      <c r="A60" s="330"/>
      <c r="B60" s="45" t="str">
        <f t="shared" si="6"/>
        <v/>
      </c>
      <c r="C60" s="101"/>
      <c r="D60" s="29"/>
      <c r="E60" s="29"/>
      <c r="F60" s="87"/>
      <c r="G60" s="29"/>
      <c r="H60" s="68"/>
      <c r="I60" s="104"/>
      <c r="J60" s="68"/>
      <c r="K60" s="68"/>
      <c r="L60" s="104"/>
      <c r="M60" s="68"/>
      <c r="N60" s="6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</row>
    <row r="61" spans="1:43" x14ac:dyDescent="0.25">
      <c r="A61" s="330"/>
      <c r="B61" s="45" t="str">
        <f t="shared" si="6"/>
        <v/>
      </c>
      <c r="C61" s="101"/>
      <c r="D61" s="29"/>
      <c r="E61" s="29"/>
      <c r="F61" s="87"/>
      <c r="G61" s="29"/>
      <c r="H61" s="68"/>
      <c r="I61" s="104"/>
      <c r="J61" s="68"/>
      <c r="K61" s="68"/>
      <c r="L61" s="104"/>
      <c r="M61" s="68"/>
      <c r="N61" s="68"/>
    </row>
    <row r="62" spans="1:43" x14ac:dyDescent="0.25">
      <c r="A62" s="330"/>
      <c r="B62" s="45" t="str">
        <f t="shared" si="6"/>
        <v/>
      </c>
      <c r="C62" s="101"/>
      <c r="D62" s="29"/>
      <c r="E62" s="29"/>
      <c r="F62" s="87"/>
      <c r="G62" s="29"/>
      <c r="H62" s="68"/>
      <c r="I62" s="104"/>
      <c r="J62" s="68"/>
      <c r="K62" s="68"/>
      <c r="L62" s="104"/>
      <c r="M62" s="68"/>
      <c r="N62" s="68"/>
    </row>
    <row r="63" spans="1:43" x14ac:dyDescent="0.25">
      <c r="A63" s="330"/>
      <c r="B63" s="45" t="str">
        <f t="shared" si="6"/>
        <v/>
      </c>
      <c r="C63" s="101"/>
      <c r="D63" s="29"/>
      <c r="E63" s="29"/>
      <c r="F63" s="87"/>
      <c r="G63" s="29"/>
      <c r="H63" s="68"/>
      <c r="I63" s="104"/>
      <c r="J63" s="68"/>
      <c r="K63" s="68"/>
      <c r="L63" s="104"/>
      <c r="M63" s="68"/>
      <c r="N63" s="68"/>
    </row>
    <row r="64" spans="1:43" x14ac:dyDescent="0.25">
      <c r="A64" s="330"/>
      <c r="B64" s="45" t="str">
        <f t="shared" si="6"/>
        <v/>
      </c>
      <c r="C64" s="101"/>
      <c r="D64" s="29"/>
      <c r="E64" s="29"/>
      <c r="F64" s="87"/>
      <c r="G64" s="29"/>
      <c r="H64" s="68"/>
      <c r="I64" s="104"/>
      <c r="J64" s="68"/>
      <c r="K64" s="68"/>
      <c r="L64" s="104"/>
      <c r="M64" s="68"/>
      <c r="N64" s="68"/>
    </row>
    <row r="65" spans="1:16" x14ac:dyDescent="0.25">
      <c r="A65" s="330"/>
      <c r="B65" s="45" t="str">
        <f t="shared" si="6"/>
        <v/>
      </c>
      <c r="C65" s="101"/>
      <c r="D65" s="29"/>
      <c r="E65" s="29"/>
      <c r="F65" s="87"/>
      <c r="G65" s="29"/>
      <c r="H65" s="68"/>
      <c r="I65" s="104"/>
      <c r="J65" s="68"/>
      <c r="K65" s="68"/>
      <c r="L65" s="104"/>
      <c r="M65" s="68"/>
      <c r="N65" s="68"/>
    </row>
    <row r="66" spans="1:16" x14ac:dyDescent="0.25">
      <c r="A66" s="330"/>
      <c r="B66" s="45" t="str">
        <f t="shared" si="6"/>
        <v/>
      </c>
      <c r="C66" s="101"/>
      <c r="D66" s="29"/>
      <c r="E66" s="29"/>
      <c r="F66" s="87"/>
      <c r="G66" s="29"/>
      <c r="H66" s="68"/>
      <c r="I66" s="104"/>
      <c r="J66" s="68"/>
      <c r="K66" s="68"/>
      <c r="L66" s="104"/>
      <c r="M66" s="68"/>
      <c r="N66" s="68"/>
    </row>
    <row r="67" spans="1:16" x14ac:dyDescent="0.25">
      <c r="A67" s="330"/>
      <c r="B67" s="45" t="str">
        <f t="shared" si="6"/>
        <v/>
      </c>
      <c r="C67" s="101"/>
      <c r="D67" s="11"/>
      <c r="E67" s="21"/>
      <c r="F67" s="87"/>
      <c r="G67" s="21"/>
      <c r="H67" s="104"/>
      <c r="I67" s="104"/>
      <c r="J67" s="104"/>
      <c r="K67" s="104"/>
      <c r="L67" s="104"/>
      <c r="M67" s="68"/>
      <c r="N67" s="68"/>
    </row>
    <row r="68" spans="1:16" x14ac:dyDescent="0.25">
      <c r="A68" s="330"/>
      <c r="B68" s="45" t="str">
        <f t="shared" si="6"/>
        <v/>
      </c>
      <c r="C68" s="101"/>
      <c r="D68" s="21"/>
      <c r="E68" s="21"/>
      <c r="F68" s="87"/>
      <c r="G68" s="21"/>
      <c r="H68" s="104"/>
      <c r="I68" s="104"/>
      <c r="J68" s="104"/>
      <c r="K68" s="104"/>
      <c r="L68" s="104"/>
      <c r="M68" s="68"/>
      <c r="N68" s="68"/>
    </row>
    <row r="69" spans="1:16" x14ac:dyDescent="0.25">
      <c r="A69" s="330"/>
      <c r="B69" s="45" t="str">
        <f t="shared" si="6"/>
        <v/>
      </c>
      <c r="C69" s="101"/>
      <c r="D69" s="21"/>
      <c r="E69" s="21"/>
      <c r="F69" s="105"/>
      <c r="G69" s="21"/>
      <c r="H69" s="104"/>
      <c r="I69" s="104"/>
      <c r="J69" s="104"/>
      <c r="K69" s="104"/>
      <c r="L69" s="104"/>
      <c r="M69" s="68"/>
      <c r="N69" s="68"/>
    </row>
    <row r="70" spans="1:16" x14ac:dyDescent="0.25">
      <c r="A70" s="330"/>
      <c r="B70" s="45" t="str">
        <f t="shared" si="6"/>
        <v/>
      </c>
      <c r="C70" s="101"/>
      <c r="D70" s="21"/>
      <c r="E70" s="21"/>
      <c r="F70" s="105"/>
      <c r="G70" s="21"/>
      <c r="H70" s="104"/>
      <c r="I70" s="104"/>
      <c r="J70" s="104"/>
      <c r="K70" s="104"/>
      <c r="L70" s="104"/>
      <c r="M70" s="68"/>
      <c r="N70" s="68"/>
    </row>
    <row r="71" spans="1:16" x14ac:dyDescent="0.25">
      <c r="A71" s="330"/>
      <c r="B71" s="45" t="str">
        <f t="shared" si="6"/>
        <v/>
      </c>
      <c r="C71" s="101"/>
      <c r="D71" s="21"/>
      <c r="E71" s="21"/>
      <c r="F71" s="105"/>
      <c r="G71" s="21"/>
      <c r="H71" s="104"/>
      <c r="I71" s="104"/>
      <c r="J71" s="104"/>
      <c r="K71" s="104"/>
      <c r="L71" s="104"/>
      <c r="M71" s="68"/>
      <c r="N71" s="68"/>
    </row>
    <row r="72" spans="1:16" x14ac:dyDescent="0.25">
      <c r="A72" s="330"/>
      <c r="B72" s="45" t="str">
        <f t="shared" si="6"/>
        <v/>
      </c>
      <c r="C72" s="101"/>
      <c r="D72" s="21"/>
      <c r="E72" s="21"/>
      <c r="F72" s="105"/>
      <c r="G72" s="21"/>
      <c r="H72" s="104"/>
      <c r="I72" s="104"/>
      <c r="J72" s="104"/>
      <c r="K72" s="104"/>
      <c r="L72" s="104"/>
      <c r="M72" s="68"/>
      <c r="N72" s="68"/>
    </row>
    <row r="73" spans="1:16" x14ac:dyDescent="0.25">
      <c r="A73" s="330"/>
      <c r="B73" s="45" t="str">
        <f t="shared" si="6"/>
        <v/>
      </c>
      <c r="C73" s="101"/>
      <c r="D73" s="21"/>
      <c r="E73" s="21"/>
      <c r="F73" s="105"/>
      <c r="G73" s="21"/>
      <c r="H73" s="104"/>
      <c r="I73" s="104"/>
      <c r="J73" s="104"/>
      <c r="K73" s="104"/>
      <c r="L73" s="104"/>
      <c r="M73" s="68"/>
      <c r="N73" s="68"/>
    </row>
    <row r="74" spans="1:16" x14ac:dyDescent="0.25">
      <c r="A74" s="330"/>
      <c r="B74" s="45" t="str">
        <f t="shared" si="6"/>
        <v/>
      </c>
      <c r="C74" s="71"/>
      <c r="D74" s="103"/>
      <c r="E74" s="103"/>
      <c r="F74" s="105"/>
      <c r="G74" s="103"/>
      <c r="H74" s="106"/>
      <c r="I74" s="104"/>
      <c r="J74" s="106"/>
      <c r="K74" s="106"/>
      <c r="L74" s="104"/>
      <c r="M74" s="68"/>
      <c r="N74" s="68"/>
    </row>
    <row r="75" spans="1:16" x14ac:dyDescent="0.25">
      <c r="A75" s="330"/>
      <c r="B75" s="45" t="str">
        <f t="shared" si="6"/>
        <v/>
      </c>
      <c r="C75" s="71"/>
      <c r="D75" s="11"/>
      <c r="E75" s="21"/>
      <c r="F75" s="105"/>
      <c r="G75" s="21"/>
      <c r="H75" s="104"/>
      <c r="I75" s="104"/>
      <c r="J75" s="104"/>
      <c r="K75" s="104"/>
      <c r="L75" s="104"/>
      <c r="M75" s="68"/>
      <c r="N75" s="68"/>
    </row>
    <row r="76" spans="1:16" x14ac:dyDescent="0.25">
      <c r="A76" s="330"/>
      <c r="B76" s="45" t="str">
        <f t="shared" ref="B76:B102" si="10">IF((A76-A75)=0,"",A76)</f>
        <v/>
      </c>
      <c r="C76" s="101"/>
      <c r="D76" s="21"/>
      <c r="E76" s="103"/>
      <c r="F76" s="105"/>
      <c r="G76" s="21"/>
      <c r="H76" s="104"/>
      <c r="I76" s="104"/>
      <c r="J76" s="104"/>
      <c r="K76" s="104"/>
      <c r="L76" s="104"/>
      <c r="M76" s="68"/>
      <c r="N76" s="68"/>
      <c r="P76" s="17"/>
    </row>
    <row r="77" spans="1:16" x14ac:dyDescent="0.25">
      <c r="A77" s="330"/>
      <c r="B77" s="45" t="str">
        <f t="shared" si="10"/>
        <v/>
      </c>
      <c r="C77" s="101"/>
      <c r="D77" s="21"/>
      <c r="E77" s="103"/>
      <c r="F77" s="105"/>
      <c r="G77" s="21"/>
      <c r="H77" s="104"/>
      <c r="I77" s="104"/>
      <c r="J77" s="104"/>
      <c r="K77" s="104"/>
      <c r="L77" s="104"/>
      <c r="M77" s="68"/>
      <c r="N77" s="68"/>
      <c r="P77" s="17"/>
    </row>
    <row r="78" spans="1:16" x14ac:dyDescent="0.25">
      <c r="A78" s="330"/>
      <c r="B78" s="45" t="str">
        <f t="shared" si="10"/>
        <v/>
      </c>
      <c r="C78" s="101"/>
      <c r="D78" s="21"/>
      <c r="E78" s="103"/>
      <c r="F78" s="105"/>
      <c r="G78" s="21"/>
      <c r="H78" s="104"/>
      <c r="I78" s="104"/>
      <c r="J78" s="104"/>
      <c r="K78" s="104"/>
      <c r="L78" s="104"/>
      <c r="M78" s="68"/>
      <c r="N78" s="68"/>
      <c r="P78" s="17"/>
    </row>
    <row r="79" spans="1:16" x14ac:dyDescent="0.25">
      <c r="A79" s="330"/>
      <c r="B79" s="45" t="str">
        <f t="shared" si="10"/>
        <v/>
      </c>
      <c r="C79" s="101"/>
      <c r="D79" s="21"/>
      <c r="E79" s="103"/>
      <c r="F79" s="105"/>
      <c r="G79" s="21"/>
      <c r="H79" s="104"/>
      <c r="I79" s="104"/>
      <c r="J79" s="104"/>
      <c r="K79" s="104"/>
      <c r="L79" s="104"/>
      <c r="M79" s="68"/>
      <c r="N79" s="68"/>
      <c r="P79" s="17"/>
    </row>
    <row r="80" spans="1:16" x14ac:dyDescent="0.25">
      <c r="A80" s="330"/>
      <c r="B80" s="45" t="str">
        <f t="shared" si="10"/>
        <v/>
      </c>
      <c r="C80" s="101"/>
      <c r="D80" s="21"/>
      <c r="E80" s="103"/>
      <c r="F80" s="105"/>
      <c r="G80" s="21"/>
      <c r="H80" s="104"/>
      <c r="I80" s="104"/>
      <c r="J80" s="104"/>
      <c r="K80" s="104"/>
      <c r="L80" s="104"/>
      <c r="M80" s="68"/>
      <c r="N80" s="68"/>
      <c r="P80" s="17"/>
    </row>
    <row r="81" spans="1:17" x14ac:dyDescent="0.25">
      <c r="A81" s="330"/>
      <c r="B81" s="45" t="str">
        <f t="shared" si="10"/>
        <v/>
      </c>
      <c r="C81" s="101"/>
      <c r="D81" s="21"/>
      <c r="E81" s="103"/>
      <c r="F81" s="105"/>
      <c r="G81" s="21"/>
      <c r="H81" s="104"/>
      <c r="I81" s="104"/>
      <c r="J81" s="104"/>
      <c r="K81" s="104"/>
      <c r="L81" s="104"/>
      <c r="M81" s="68"/>
      <c r="N81" s="68"/>
      <c r="P81" s="17"/>
    </row>
    <row r="82" spans="1:17" x14ac:dyDescent="0.25">
      <c r="A82" s="330"/>
      <c r="B82" s="45" t="str">
        <f t="shared" si="10"/>
        <v/>
      </c>
      <c r="C82" s="101"/>
      <c r="D82" s="21"/>
      <c r="E82" s="103"/>
      <c r="F82" s="105"/>
      <c r="G82" s="21"/>
      <c r="H82" s="104"/>
      <c r="I82" s="104"/>
      <c r="J82" s="104"/>
      <c r="K82" s="104"/>
      <c r="L82" s="104"/>
      <c r="M82" s="68"/>
      <c r="N82" s="68"/>
      <c r="P82" s="17"/>
    </row>
    <row r="83" spans="1:17" x14ac:dyDescent="0.25">
      <c r="A83" s="330"/>
      <c r="B83" s="45" t="str">
        <f t="shared" si="10"/>
        <v/>
      </c>
      <c r="C83" s="101"/>
      <c r="D83" s="21"/>
      <c r="E83" s="103"/>
      <c r="F83" s="105"/>
      <c r="G83" s="21"/>
      <c r="H83" s="104"/>
      <c r="I83" s="104"/>
      <c r="J83" s="104"/>
      <c r="K83" s="104"/>
      <c r="L83" s="104"/>
      <c r="M83" s="68"/>
      <c r="N83" s="68"/>
      <c r="P83" s="17"/>
    </row>
    <row r="84" spans="1:17" x14ac:dyDescent="0.25">
      <c r="A84" s="330"/>
      <c r="B84" s="45" t="str">
        <f t="shared" si="10"/>
        <v/>
      </c>
      <c r="C84" s="101"/>
      <c r="D84" s="21"/>
      <c r="E84" s="103"/>
      <c r="F84" s="105"/>
      <c r="G84" s="21"/>
      <c r="H84" s="104"/>
      <c r="I84" s="104"/>
      <c r="J84" s="104"/>
      <c r="K84" s="104"/>
      <c r="L84" s="104"/>
      <c r="M84" s="68"/>
      <c r="N84" s="68"/>
      <c r="P84" s="17"/>
    </row>
    <row r="85" spans="1:17" x14ac:dyDescent="0.25">
      <c r="A85" s="330"/>
      <c r="B85" s="45" t="str">
        <f t="shared" si="10"/>
        <v/>
      </c>
      <c r="C85" s="101"/>
      <c r="D85" s="11"/>
      <c r="E85" s="103"/>
      <c r="F85" s="105"/>
      <c r="G85" s="103"/>
      <c r="H85" s="104"/>
      <c r="I85" s="104"/>
      <c r="J85" s="104"/>
      <c r="K85" s="104"/>
      <c r="L85" s="104"/>
      <c r="M85" s="68"/>
      <c r="N85" s="68"/>
      <c r="Q85" s="60"/>
    </row>
    <row r="86" spans="1:17" x14ac:dyDescent="0.25">
      <c r="A86" s="330"/>
      <c r="B86" s="45" t="str">
        <f t="shared" si="10"/>
        <v/>
      </c>
      <c r="C86" s="101"/>
      <c r="D86" s="29"/>
      <c r="E86" s="103"/>
      <c r="F86" s="105"/>
      <c r="G86" s="21"/>
      <c r="H86" s="104"/>
      <c r="I86" s="104"/>
      <c r="J86" s="104"/>
      <c r="K86" s="104"/>
      <c r="L86" s="104"/>
      <c r="M86" s="68"/>
      <c r="N86" s="68"/>
    </row>
    <row r="87" spans="1:17" x14ac:dyDescent="0.25">
      <c r="A87" s="330"/>
      <c r="B87" s="45" t="str">
        <f t="shared" si="10"/>
        <v/>
      </c>
      <c r="C87" s="101"/>
      <c r="D87" s="29"/>
      <c r="E87" s="103"/>
      <c r="F87" s="105"/>
      <c r="G87" s="21"/>
      <c r="H87" s="104"/>
      <c r="I87" s="104"/>
      <c r="J87" s="104"/>
      <c r="K87" s="104"/>
      <c r="L87" s="104"/>
      <c r="M87" s="68"/>
      <c r="N87" s="68"/>
    </row>
    <row r="88" spans="1:17" x14ac:dyDescent="0.25">
      <c r="A88" s="330"/>
      <c r="B88" s="45" t="str">
        <f t="shared" si="10"/>
        <v/>
      </c>
      <c r="C88" s="101"/>
      <c r="D88" s="29"/>
      <c r="E88" s="103"/>
      <c r="F88" s="105"/>
      <c r="G88" s="21"/>
      <c r="H88" s="104"/>
      <c r="I88" s="104"/>
      <c r="J88" s="104"/>
      <c r="K88" s="104"/>
      <c r="L88" s="104"/>
      <c r="M88" s="68"/>
      <c r="N88" s="68"/>
    </row>
    <row r="89" spans="1:17" x14ac:dyDescent="0.25">
      <c r="A89" s="330"/>
      <c r="B89" s="45" t="str">
        <f t="shared" si="10"/>
        <v/>
      </c>
      <c r="C89" s="101"/>
      <c r="D89" s="29"/>
      <c r="E89" s="103"/>
      <c r="F89" s="105"/>
      <c r="G89" s="21"/>
      <c r="H89" s="104"/>
      <c r="I89" s="104"/>
      <c r="J89" s="104"/>
      <c r="K89" s="104"/>
      <c r="L89" s="104"/>
      <c r="M89" s="68"/>
      <c r="N89" s="68"/>
    </row>
    <row r="90" spans="1:17" x14ac:dyDescent="0.25">
      <c r="A90" s="330"/>
      <c r="B90" s="45" t="str">
        <f t="shared" si="10"/>
        <v/>
      </c>
      <c r="C90" s="101"/>
      <c r="D90" s="29"/>
      <c r="E90" s="103"/>
      <c r="F90" s="105"/>
      <c r="G90" s="21"/>
      <c r="H90" s="104"/>
      <c r="I90" s="104"/>
      <c r="J90" s="104"/>
      <c r="K90" s="104"/>
      <c r="L90" s="104"/>
      <c r="M90" s="68"/>
      <c r="N90" s="68"/>
    </row>
    <row r="91" spans="1:17" x14ac:dyDescent="0.25">
      <c r="A91" s="330"/>
      <c r="B91" s="45" t="str">
        <f t="shared" si="10"/>
        <v/>
      </c>
      <c r="C91" s="101"/>
      <c r="D91" s="29"/>
      <c r="E91" s="103"/>
      <c r="F91" s="105"/>
      <c r="G91" s="21"/>
      <c r="H91" s="104"/>
      <c r="I91" s="104"/>
      <c r="J91" s="104"/>
      <c r="K91" s="104"/>
      <c r="L91" s="104"/>
      <c r="M91" s="68"/>
      <c r="N91" s="68"/>
    </row>
    <row r="92" spans="1:17" x14ac:dyDescent="0.25">
      <c r="A92" s="330"/>
      <c r="B92" s="45" t="str">
        <f t="shared" si="10"/>
        <v/>
      </c>
      <c r="C92" s="101"/>
      <c r="D92" s="29"/>
      <c r="E92" s="103"/>
      <c r="F92" s="105"/>
      <c r="G92" s="21"/>
      <c r="H92" s="104"/>
      <c r="I92" s="104"/>
      <c r="J92" s="104"/>
      <c r="K92" s="104"/>
      <c r="L92" s="104"/>
      <c r="M92" s="68"/>
      <c r="N92" s="68"/>
    </row>
    <row r="93" spans="1:17" x14ac:dyDescent="0.25">
      <c r="A93" s="330"/>
      <c r="B93" s="45" t="str">
        <f t="shared" si="10"/>
        <v/>
      </c>
      <c r="C93" s="101"/>
      <c r="D93" s="29"/>
      <c r="E93" s="103"/>
      <c r="F93" s="105"/>
      <c r="G93" s="21"/>
      <c r="H93" s="104"/>
      <c r="I93" s="104"/>
      <c r="J93" s="104"/>
      <c r="K93" s="104"/>
      <c r="L93" s="104"/>
      <c r="M93" s="68"/>
      <c r="N93" s="68"/>
    </row>
    <row r="94" spans="1:17" x14ac:dyDescent="0.25">
      <c r="A94" s="330"/>
      <c r="B94" s="45" t="str">
        <f t="shared" si="10"/>
        <v/>
      </c>
      <c r="C94" s="101"/>
      <c r="D94" s="29"/>
      <c r="E94" s="103"/>
      <c r="F94" s="105"/>
      <c r="G94" s="21"/>
      <c r="H94" s="104"/>
      <c r="I94" s="104"/>
      <c r="J94" s="104"/>
      <c r="K94" s="104"/>
      <c r="L94" s="104"/>
      <c r="M94" s="68"/>
      <c r="N94" s="68"/>
    </row>
    <row r="95" spans="1:17" x14ac:dyDescent="0.25">
      <c r="A95" s="330"/>
      <c r="B95" s="45" t="str">
        <f t="shared" si="10"/>
        <v/>
      </c>
      <c r="C95" s="101"/>
      <c r="D95" s="29"/>
      <c r="E95" s="103"/>
      <c r="F95" s="105"/>
      <c r="G95" s="21"/>
      <c r="H95" s="104"/>
      <c r="I95" s="104"/>
      <c r="J95" s="104"/>
      <c r="K95" s="104"/>
      <c r="L95" s="104"/>
      <c r="M95" s="68"/>
      <c r="N95" s="68"/>
    </row>
    <row r="96" spans="1:17" x14ac:dyDescent="0.25">
      <c r="A96" s="330"/>
      <c r="B96" s="45" t="str">
        <f t="shared" si="10"/>
        <v/>
      </c>
      <c r="C96" s="101"/>
      <c r="D96" s="29"/>
      <c r="E96" s="103"/>
      <c r="F96" s="105"/>
      <c r="G96" s="21"/>
      <c r="H96" s="104"/>
      <c r="I96" s="104"/>
      <c r="J96" s="104"/>
      <c r="K96" s="104"/>
      <c r="L96" s="104"/>
      <c r="M96" s="68"/>
      <c r="N96" s="68"/>
    </row>
    <row r="97" spans="1:17" x14ac:dyDescent="0.25">
      <c r="A97" s="330"/>
      <c r="B97" s="45" t="str">
        <f t="shared" si="10"/>
        <v/>
      </c>
      <c r="C97" s="101"/>
      <c r="D97" s="10"/>
      <c r="E97" s="29"/>
      <c r="F97" s="105"/>
      <c r="G97" s="29"/>
      <c r="H97" s="68"/>
      <c r="I97" s="104"/>
      <c r="J97" s="68"/>
      <c r="K97" s="68"/>
      <c r="L97" s="68"/>
      <c r="M97" s="68"/>
      <c r="N97" s="68"/>
    </row>
    <row r="98" spans="1:17" x14ac:dyDescent="0.25">
      <c r="A98" s="330"/>
      <c r="B98" s="45" t="str">
        <f t="shared" si="10"/>
        <v/>
      </c>
      <c r="C98" s="101"/>
      <c r="D98" s="29"/>
      <c r="E98" s="29"/>
      <c r="F98" s="105"/>
      <c r="G98" s="21"/>
      <c r="H98" s="68"/>
      <c r="I98" s="104"/>
      <c r="J98" s="68"/>
      <c r="K98" s="68"/>
      <c r="L98" s="68"/>
      <c r="M98" s="68"/>
      <c r="N98" s="68"/>
    </row>
    <row r="99" spans="1:17" x14ac:dyDescent="0.25">
      <c r="A99" s="330"/>
      <c r="B99" s="45" t="str">
        <f t="shared" si="10"/>
        <v/>
      </c>
      <c r="C99" s="101"/>
      <c r="D99" s="29"/>
      <c r="E99" s="29"/>
      <c r="F99" s="87"/>
      <c r="G99" s="21"/>
      <c r="H99" s="68"/>
      <c r="I99" s="104"/>
      <c r="J99" s="68"/>
      <c r="K99" s="68"/>
      <c r="L99" s="68"/>
      <c r="M99" s="68"/>
      <c r="N99" s="68"/>
    </row>
    <row r="100" spans="1:17" x14ac:dyDescent="0.25">
      <c r="A100" s="330"/>
      <c r="B100" s="45" t="str">
        <f t="shared" si="10"/>
        <v/>
      </c>
      <c r="C100" s="101"/>
      <c r="D100" s="29"/>
      <c r="E100" s="29"/>
      <c r="F100" s="105"/>
      <c r="G100" s="21"/>
      <c r="H100" s="68"/>
      <c r="I100" s="104"/>
      <c r="J100" s="68"/>
      <c r="K100" s="68"/>
      <c r="L100" s="68"/>
      <c r="M100" s="68"/>
      <c r="N100" s="68"/>
    </row>
    <row r="101" spans="1:17" x14ac:dyDescent="0.25">
      <c r="A101" s="330"/>
      <c r="B101" s="45" t="str">
        <f t="shared" si="10"/>
        <v/>
      </c>
      <c r="C101" s="101"/>
      <c r="D101" s="29"/>
      <c r="E101" s="29"/>
      <c r="F101" s="105"/>
      <c r="G101" s="21"/>
      <c r="H101" s="68"/>
      <c r="I101" s="104"/>
      <c r="J101" s="68"/>
      <c r="K101" s="68"/>
      <c r="L101" s="68"/>
      <c r="M101" s="68"/>
      <c r="N101" s="68"/>
    </row>
    <row r="102" spans="1:17" x14ac:dyDescent="0.25">
      <c r="A102" s="330"/>
      <c r="B102" s="45" t="str">
        <f t="shared" si="10"/>
        <v/>
      </c>
      <c r="C102" s="101"/>
      <c r="D102" s="29"/>
      <c r="E102" s="29"/>
      <c r="F102" s="105"/>
      <c r="G102" s="29"/>
      <c r="H102" s="68"/>
      <c r="I102" s="68"/>
      <c r="J102" s="68"/>
      <c r="K102" s="68"/>
      <c r="L102" s="68"/>
      <c r="M102" s="68"/>
      <c r="N102" s="68"/>
    </row>
    <row r="103" spans="1:17" s="1" customFormat="1" x14ac:dyDescent="0.25">
      <c r="A103" s="330"/>
      <c r="B103" s="45"/>
      <c r="C103" s="101"/>
      <c r="D103" s="11"/>
      <c r="E103" s="30"/>
      <c r="F103" s="105"/>
      <c r="G103" s="30"/>
      <c r="H103" s="107"/>
      <c r="I103" s="108"/>
      <c r="J103" s="108"/>
      <c r="K103" s="108"/>
      <c r="L103" s="108"/>
      <c r="M103" s="107"/>
      <c r="N103" s="107"/>
      <c r="Q103" s="28"/>
    </row>
    <row r="104" spans="1:17" x14ac:dyDescent="0.25">
      <c r="A104" s="330"/>
      <c r="C104" s="101"/>
      <c r="D104" s="29"/>
      <c r="E104" s="29"/>
      <c r="F104" s="87"/>
      <c r="G104" s="29"/>
      <c r="H104" s="68"/>
      <c r="I104" s="68"/>
      <c r="J104" s="68"/>
      <c r="K104" s="68"/>
      <c r="L104" s="68"/>
      <c r="M104" s="68"/>
      <c r="N104" s="68"/>
    </row>
    <row r="105" spans="1:17" x14ac:dyDescent="0.25">
      <c r="A105" s="330"/>
      <c r="C105" s="101"/>
      <c r="D105" s="29"/>
      <c r="E105" s="29"/>
      <c r="F105" s="109"/>
      <c r="G105" s="29"/>
      <c r="H105" s="68"/>
      <c r="I105" s="68"/>
      <c r="J105" s="68"/>
      <c r="K105" s="68"/>
      <c r="L105" s="68"/>
      <c r="M105" s="68"/>
      <c r="N105" s="68"/>
      <c r="Q105" s="1"/>
    </row>
    <row r="106" spans="1:17" x14ac:dyDescent="0.25">
      <c r="A106" s="330"/>
      <c r="C106" s="101"/>
      <c r="D106" s="29"/>
      <c r="E106" s="29"/>
      <c r="F106" s="87"/>
      <c r="G106" s="29"/>
      <c r="H106" s="68"/>
      <c r="I106" s="68"/>
      <c r="J106" s="68"/>
      <c r="K106" s="68"/>
      <c r="L106" s="68"/>
      <c r="M106" s="68"/>
      <c r="N106" s="68"/>
    </row>
    <row r="107" spans="1:17" x14ac:dyDescent="0.25">
      <c r="A107" s="330"/>
      <c r="C107" s="101"/>
      <c r="D107" s="29"/>
      <c r="E107" s="29"/>
      <c r="F107" s="87"/>
      <c r="G107" s="29"/>
      <c r="H107" s="68"/>
      <c r="I107" s="68"/>
      <c r="J107" s="68"/>
      <c r="K107" s="68"/>
      <c r="L107" s="68"/>
      <c r="M107" s="68"/>
      <c r="N107" s="68"/>
    </row>
    <row r="108" spans="1:17" x14ac:dyDescent="0.25">
      <c r="A108" s="330"/>
      <c r="C108" s="101"/>
      <c r="D108" s="29"/>
      <c r="E108" s="29"/>
      <c r="F108" s="87"/>
      <c r="G108" s="29"/>
      <c r="H108" s="68"/>
      <c r="I108" s="68"/>
      <c r="J108" s="68"/>
      <c r="K108" s="68"/>
      <c r="L108" s="68"/>
      <c r="M108" s="68"/>
      <c r="N108" s="68"/>
    </row>
    <row r="109" spans="1:17" x14ac:dyDescent="0.25">
      <c r="A109" s="330"/>
      <c r="C109" s="101"/>
      <c r="D109" s="29"/>
      <c r="E109" s="29"/>
      <c r="F109" s="87"/>
      <c r="G109" s="29"/>
      <c r="H109" s="68"/>
      <c r="I109" s="68"/>
      <c r="J109" s="68"/>
      <c r="K109" s="68"/>
      <c r="L109" s="68"/>
      <c r="M109" s="68"/>
      <c r="N109" s="68"/>
    </row>
    <row r="110" spans="1:17" x14ac:dyDescent="0.25">
      <c r="A110" s="330"/>
      <c r="C110" s="101"/>
      <c r="D110" s="29"/>
      <c r="E110" s="29"/>
      <c r="F110" s="87"/>
      <c r="G110" s="29"/>
      <c r="H110" s="68"/>
      <c r="I110" s="68"/>
      <c r="J110" s="68"/>
      <c r="K110" s="68"/>
      <c r="L110" s="68"/>
      <c r="M110" s="68"/>
      <c r="N110" s="68"/>
    </row>
    <row r="111" spans="1:17" x14ac:dyDescent="0.25">
      <c r="A111" s="330"/>
      <c r="C111" s="101"/>
      <c r="D111" s="29"/>
      <c r="E111" s="29"/>
      <c r="F111" s="87"/>
      <c r="G111" s="29"/>
      <c r="H111" s="68"/>
      <c r="I111" s="68"/>
      <c r="J111" s="68"/>
      <c r="K111" s="68"/>
      <c r="L111" s="68"/>
      <c r="M111" s="68"/>
      <c r="N111" s="68"/>
    </row>
    <row r="112" spans="1:17" x14ac:dyDescent="0.25">
      <c r="A112" s="330"/>
      <c r="C112" s="101"/>
      <c r="D112" s="29"/>
      <c r="E112" s="29"/>
      <c r="F112" s="87"/>
      <c r="G112" s="29"/>
      <c r="H112" s="68"/>
      <c r="I112" s="68"/>
      <c r="J112" s="68"/>
      <c r="K112" s="68"/>
      <c r="L112" s="68"/>
      <c r="M112" s="68"/>
      <c r="N112" s="68"/>
    </row>
    <row r="113" spans="1:14" x14ac:dyDescent="0.25">
      <c r="A113" s="330"/>
      <c r="C113" s="101"/>
      <c r="D113" s="29"/>
      <c r="E113" s="29"/>
      <c r="F113" s="87"/>
      <c r="G113" s="29"/>
      <c r="H113" s="68"/>
      <c r="I113" s="68"/>
      <c r="J113" s="68"/>
      <c r="K113" s="68"/>
      <c r="L113" s="68"/>
      <c r="M113" s="68"/>
      <c r="N113" s="68"/>
    </row>
    <row r="114" spans="1:14" x14ac:dyDescent="0.25">
      <c r="A114" s="330"/>
      <c r="C114" s="101"/>
      <c r="D114" s="29"/>
      <c r="E114" s="29"/>
      <c r="F114" s="87"/>
      <c r="G114" s="29"/>
      <c r="H114" s="68"/>
      <c r="I114" s="68"/>
      <c r="J114" s="68"/>
      <c r="K114" s="68"/>
      <c r="L114" s="68"/>
      <c r="M114" s="68"/>
      <c r="N114" s="68"/>
    </row>
    <row r="115" spans="1:14" x14ac:dyDescent="0.25">
      <c r="A115" s="330"/>
      <c r="C115" s="101"/>
      <c r="D115" s="29"/>
      <c r="E115" s="29"/>
      <c r="F115" s="87"/>
      <c r="G115" s="29"/>
      <c r="H115" s="68"/>
      <c r="I115" s="68"/>
      <c r="J115" s="68"/>
      <c r="K115" s="68"/>
      <c r="L115" s="68"/>
      <c r="M115" s="68"/>
      <c r="N115" s="68"/>
    </row>
    <row r="116" spans="1:14" x14ac:dyDescent="0.25">
      <c r="A116" s="330"/>
      <c r="C116" s="101"/>
      <c r="D116" s="29"/>
      <c r="E116" s="29"/>
      <c r="F116" s="87"/>
      <c r="G116" s="29"/>
      <c r="H116" s="68"/>
      <c r="I116" s="68"/>
      <c r="J116" s="68"/>
      <c r="K116" s="68"/>
      <c r="L116" s="68"/>
      <c r="M116" s="68"/>
      <c r="N116" s="68"/>
    </row>
    <row r="117" spans="1:14" x14ac:dyDescent="0.25">
      <c r="A117" s="330"/>
      <c r="C117" s="101"/>
      <c r="D117" s="29"/>
      <c r="E117" s="29"/>
      <c r="F117" s="87"/>
      <c r="G117" s="29"/>
      <c r="H117" s="68"/>
      <c r="I117" s="68"/>
      <c r="J117" s="68"/>
      <c r="K117" s="68"/>
      <c r="L117" s="68"/>
      <c r="M117" s="68"/>
      <c r="N117" s="68"/>
    </row>
    <row r="118" spans="1:14" x14ac:dyDescent="0.25">
      <c r="A118" s="330"/>
      <c r="C118" s="101"/>
      <c r="D118" s="29"/>
      <c r="E118" s="29"/>
      <c r="F118" s="87"/>
      <c r="G118" s="29"/>
      <c r="H118" s="68"/>
      <c r="I118" s="68"/>
      <c r="J118" s="68"/>
      <c r="K118" s="68"/>
      <c r="L118" s="68"/>
      <c r="M118" s="68"/>
      <c r="N118" s="68"/>
    </row>
    <row r="119" spans="1:14" x14ac:dyDescent="0.25">
      <c r="A119" s="330"/>
      <c r="C119" s="101"/>
      <c r="D119" s="29"/>
      <c r="E119" s="29"/>
      <c r="F119" s="87"/>
      <c r="G119" s="29"/>
      <c r="H119" s="68"/>
      <c r="I119" s="68"/>
      <c r="J119" s="68"/>
      <c r="K119" s="68"/>
      <c r="L119" s="68"/>
      <c r="M119" s="68"/>
      <c r="N119" s="68"/>
    </row>
    <row r="120" spans="1:14" x14ac:dyDescent="0.25">
      <c r="A120" s="330"/>
      <c r="C120" s="101"/>
      <c r="D120" s="29"/>
      <c r="E120" s="29"/>
      <c r="F120" s="87"/>
      <c r="G120" s="29"/>
      <c r="H120" s="68"/>
      <c r="I120" s="68"/>
      <c r="J120" s="68"/>
      <c r="K120" s="68"/>
      <c r="L120" s="68"/>
      <c r="M120" s="68"/>
      <c r="N120" s="68"/>
    </row>
    <row r="121" spans="1:14" x14ac:dyDescent="0.25">
      <c r="A121" s="330"/>
      <c r="C121" s="101"/>
      <c r="D121" s="29"/>
      <c r="E121" s="29"/>
      <c r="F121" s="87"/>
      <c r="G121" s="29"/>
      <c r="H121" s="68"/>
      <c r="I121" s="68"/>
      <c r="J121" s="68"/>
      <c r="K121" s="68"/>
      <c r="L121" s="68"/>
      <c r="M121" s="68"/>
      <c r="N121" s="68"/>
    </row>
    <row r="122" spans="1:14" x14ac:dyDescent="0.25">
      <c r="A122" s="330"/>
      <c r="C122" s="101"/>
      <c r="D122" s="29"/>
      <c r="E122" s="29"/>
      <c r="F122" s="87"/>
      <c r="G122" s="29"/>
      <c r="H122" s="68"/>
      <c r="I122" s="68"/>
      <c r="J122" s="68"/>
      <c r="K122" s="68"/>
      <c r="L122" s="68"/>
      <c r="M122" s="68"/>
      <c r="N122" s="68"/>
    </row>
    <row r="123" spans="1:14" x14ac:dyDescent="0.25">
      <c r="A123" s="330"/>
      <c r="C123" s="101"/>
      <c r="D123" s="29"/>
      <c r="E123" s="29"/>
      <c r="F123" s="87"/>
      <c r="G123" s="29"/>
      <c r="H123" s="68"/>
      <c r="I123" s="68"/>
      <c r="J123" s="68"/>
      <c r="K123" s="68"/>
      <c r="L123" s="68"/>
      <c r="M123" s="68"/>
      <c r="N123" s="68"/>
    </row>
    <row r="124" spans="1:14" x14ac:dyDescent="0.25">
      <c r="A124" s="330"/>
      <c r="C124" s="101"/>
      <c r="D124" s="29"/>
      <c r="E124" s="29"/>
      <c r="F124" s="87"/>
      <c r="G124" s="29"/>
      <c r="H124" s="68"/>
      <c r="I124" s="68"/>
      <c r="J124" s="68"/>
      <c r="K124" s="68"/>
      <c r="L124" s="68"/>
      <c r="M124" s="68"/>
      <c r="N124" s="68"/>
    </row>
    <row r="125" spans="1:14" x14ac:dyDescent="0.25">
      <c r="A125" s="330"/>
      <c r="C125" s="101"/>
      <c r="D125" s="29"/>
      <c r="E125" s="29"/>
      <c r="F125" s="87"/>
      <c r="G125" s="29"/>
      <c r="H125" s="68"/>
      <c r="I125" s="68"/>
      <c r="J125" s="68"/>
      <c r="K125" s="68"/>
      <c r="L125" s="68"/>
      <c r="M125" s="68"/>
      <c r="N125" s="68"/>
    </row>
    <row r="126" spans="1:14" x14ac:dyDescent="0.25">
      <c r="A126" s="330"/>
      <c r="C126" s="101"/>
      <c r="D126" s="29"/>
      <c r="E126" s="29"/>
      <c r="F126" s="87"/>
      <c r="G126" s="29"/>
      <c r="H126" s="68"/>
      <c r="I126" s="68"/>
      <c r="J126" s="68"/>
      <c r="K126" s="68"/>
      <c r="L126" s="68"/>
      <c r="M126" s="68"/>
      <c r="N126" s="68"/>
    </row>
    <row r="127" spans="1:14" x14ac:dyDescent="0.25">
      <c r="A127" s="330"/>
      <c r="C127" s="101"/>
      <c r="D127" s="29"/>
      <c r="E127" s="29"/>
      <c r="F127" s="87"/>
      <c r="G127" s="29"/>
      <c r="H127" s="68"/>
      <c r="I127" s="68"/>
      <c r="J127" s="68"/>
      <c r="K127" s="68"/>
      <c r="L127" s="68"/>
      <c r="M127" s="68"/>
      <c r="N127" s="68"/>
    </row>
    <row r="128" spans="1:14" x14ac:dyDescent="0.25">
      <c r="A128" s="330"/>
      <c r="C128" s="101"/>
      <c r="D128" s="29"/>
      <c r="E128" s="29"/>
      <c r="F128" s="87"/>
      <c r="G128" s="29"/>
      <c r="H128" s="68"/>
      <c r="I128" s="68"/>
      <c r="J128" s="68"/>
      <c r="K128" s="68"/>
      <c r="L128" s="68"/>
      <c r="M128" s="68"/>
      <c r="N128" s="68"/>
    </row>
    <row r="129" spans="1:14" x14ac:dyDescent="0.25">
      <c r="A129" s="330"/>
      <c r="C129" s="101"/>
      <c r="D129" s="29"/>
      <c r="E129" s="29"/>
      <c r="F129" s="87"/>
      <c r="G129" s="29"/>
      <c r="H129" s="68"/>
      <c r="I129" s="68"/>
      <c r="J129" s="68"/>
      <c r="K129" s="68"/>
      <c r="L129" s="68"/>
      <c r="M129" s="68"/>
      <c r="N129" s="68"/>
    </row>
    <row r="130" spans="1:14" x14ac:dyDescent="0.25">
      <c r="A130" s="330"/>
      <c r="C130" s="101"/>
      <c r="D130" s="29"/>
      <c r="E130" s="29"/>
      <c r="F130" s="87"/>
      <c r="G130" s="29"/>
      <c r="H130" s="68"/>
      <c r="I130" s="68"/>
      <c r="J130" s="68"/>
      <c r="K130" s="68"/>
      <c r="L130" s="68"/>
      <c r="M130" s="68"/>
      <c r="N130" s="68"/>
    </row>
    <row r="131" spans="1:14" x14ac:dyDescent="0.25">
      <c r="A131" s="330"/>
      <c r="C131" s="101"/>
      <c r="D131" s="29"/>
      <c r="E131" s="29"/>
      <c r="F131" s="87"/>
      <c r="G131" s="29"/>
      <c r="H131" s="68"/>
      <c r="I131" s="68"/>
      <c r="J131" s="68"/>
      <c r="K131" s="68"/>
      <c r="L131" s="68"/>
      <c r="M131" s="68"/>
      <c r="N131" s="68"/>
    </row>
    <row r="132" spans="1:14" x14ac:dyDescent="0.25">
      <c r="A132" s="330"/>
      <c r="C132" s="101"/>
      <c r="D132" s="29"/>
      <c r="E132" s="29"/>
      <c r="F132" s="87"/>
      <c r="G132" s="29"/>
      <c r="H132" s="68"/>
      <c r="I132" s="68"/>
      <c r="J132" s="68"/>
      <c r="K132" s="68"/>
      <c r="L132" s="68"/>
      <c r="M132" s="68"/>
      <c r="N132" s="68"/>
    </row>
    <row r="133" spans="1:14" x14ac:dyDescent="0.25">
      <c r="A133" s="330"/>
      <c r="C133" s="101"/>
      <c r="D133" s="29"/>
      <c r="E133" s="29"/>
      <c r="F133" s="87"/>
      <c r="G133" s="29"/>
      <c r="H133" s="68"/>
      <c r="I133" s="68"/>
      <c r="J133" s="68"/>
      <c r="K133" s="68"/>
      <c r="L133" s="68"/>
      <c r="M133" s="68"/>
      <c r="N133" s="68"/>
    </row>
    <row r="134" spans="1:14" x14ac:dyDescent="0.25">
      <c r="A134" s="330"/>
      <c r="C134" s="101"/>
      <c r="D134" s="29"/>
      <c r="E134" s="29"/>
      <c r="F134" s="87"/>
      <c r="G134" s="29"/>
      <c r="H134" s="68"/>
      <c r="I134" s="68"/>
      <c r="J134" s="68"/>
      <c r="K134" s="68"/>
      <c r="L134" s="68"/>
      <c r="M134" s="68"/>
      <c r="N134" s="68"/>
    </row>
    <row r="135" spans="1:14" x14ac:dyDescent="0.25">
      <c r="A135" s="330"/>
      <c r="C135" s="101"/>
      <c r="D135" s="29"/>
      <c r="E135" s="29"/>
      <c r="F135" s="87"/>
      <c r="G135" s="29"/>
      <c r="H135" s="68"/>
      <c r="I135" s="68"/>
      <c r="J135" s="68"/>
      <c r="K135" s="68"/>
      <c r="L135" s="68"/>
      <c r="M135" s="68"/>
      <c r="N135" s="68"/>
    </row>
    <row r="136" spans="1:14" x14ac:dyDescent="0.25">
      <c r="A136" s="330"/>
      <c r="C136" s="102"/>
      <c r="D136" s="29"/>
      <c r="E136" s="29"/>
      <c r="F136" s="87"/>
      <c r="G136" s="29"/>
      <c r="H136" s="68"/>
      <c r="I136" s="68"/>
      <c r="J136" s="68"/>
      <c r="K136" s="68"/>
      <c r="L136" s="68"/>
      <c r="M136" s="68"/>
      <c r="N136" s="68"/>
    </row>
    <row r="137" spans="1:14" x14ac:dyDescent="0.25">
      <c r="A137" s="330"/>
      <c r="C137" s="101"/>
      <c r="D137" s="29"/>
      <c r="E137" s="29"/>
      <c r="F137" s="87"/>
      <c r="G137" s="29"/>
      <c r="H137" s="68"/>
      <c r="I137" s="68"/>
      <c r="J137" s="68"/>
      <c r="K137" s="68"/>
      <c r="L137" s="68"/>
      <c r="M137" s="68"/>
      <c r="N137" s="68"/>
    </row>
    <row r="138" spans="1:14" x14ac:dyDescent="0.25">
      <c r="A138" s="330"/>
    </row>
    <row r="139" spans="1:14" x14ac:dyDescent="0.25">
      <c r="A139" s="330"/>
    </row>
    <row r="140" spans="1:14" x14ac:dyDescent="0.25">
      <c r="A140" s="330"/>
    </row>
    <row r="141" spans="1:14" x14ac:dyDescent="0.25">
      <c r="A141" s="330"/>
    </row>
    <row r="142" spans="1:14" x14ac:dyDescent="0.25">
      <c r="A142" s="330"/>
    </row>
    <row r="143" spans="1:14" x14ac:dyDescent="0.25">
      <c r="A143" s="330"/>
    </row>
    <row r="144" spans="1:14" x14ac:dyDescent="0.25">
      <c r="A144" s="330"/>
    </row>
    <row r="145" spans="1:2" x14ac:dyDescent="0.25">
      <c r="A145" s="330"/>
    </row>
    <row r="146" spans="1:2" x14ac:dyDescent="0.25">
      <c r="A146" s="330"/>
    </row>
    <row r="147" spans="1:2" x14ac:dyDescent="0.25">
      <c r="A147" s="330"/>
    </row>
    <row r="148" spans="1:2" x14ac:dyDescent="0.25">
      <c r="A148" s="330"/>
    </row>
    <row r="149" spans="1:2" x14ac:dyDescent="0.25">
      <c r="A149" s="330"/>
    </row>
    <row r="150" spans="1:2" x14ac:dyDescent="0.25">
      <c r="A150" s="330"/>
    </row>
    <row r="151" spans="1:2" x14ac:dyDescent="0.25">
      <c r="A151" s="330"/>
    </row>
    <row r="152" spans="1:2" x14ac:dyDescent="0.25">
      <c r="A152" s="330"/>
    </row>
    <row r="153" spans="1:2" x14ac:dyDescent="0.25">
      <c r="A153" s="330"/>
    </row>
    <row r="154" spans="1:2" x14ac:dyDescent="0.25">
      <c r="A154" s="330"/>
    </row>
    <row r="155" spans="1:2" x14ac:dyDescent="0.25">
      <c r="A155" s="330"/>
      <c r="B155" s="45" t="str">
        <f>IF((A155-A154)=0,"",A155)</f>
        <v/>
      </c>
    </row>
    <row r="156" spans="1:2" x14ac:dyDescent="0.25">
      <c r="A156" s="330"/>
      <c r="B156" s="45" t="str">
        <f t="shared" ref="B156:B219" si="11">IF((A156-A155)=0,"",A156)</f>
        <v/>
      </c>
    </row>
    <row r="157" spans="1:2" x14ac:dyDescent="0.25">
      <c r="A157" s="330"/>
      <c r="B157" s="45" t="str">
        <f t="shared" si="11"/>
        <v/>
      </c>
    </row>
    <row r="158" spans="1:2" x14ac:dyDescent="0.25">
      <c r="A158" s="330"/>
      <c r="B158" s="45" t="str">
        <f t="shared" si="11"/>
        <v/>
      </c>
    </row>
    <row r="159" spans="1:2" x14ac:dyDescent="0.25">
      <c r="A159" s="330"/>
      <c r="B159" s="45" t="str">
        <f t="shared" si="11"/>
        <v/>
      </c>
    </row>
    <row r="160" spans="1:2" x14ac:dyDescent="0.25">
      <c r="A160" s="330"/>
    </row>
    <row r="161" spans="1:2" x14ac:dyDescent="0.25">
      <c r="A161" s="330"/>
      <c r="B161" s="45" t="str">
        <f t="shared" si="11"/>
        <v/>
      </c>
    </row>
    <row r="162" spans="1:2" x14ac:dyDescent="0.25">
      <c r="A162" s="330"/>
      <c r="B162" s="45" t="str">
        <f t="shared" si="11"/>
        <v/>
      </c>
    </row>
    <row r="163" spans="1:2" x14ac:dyDescent="0.25">
      <c r="A163" s="330"/>
      <c r="B163" s="45" t="str">
        <f t="shared" si="11"/>
        <v/>
      </c>
    </row>
    <row r="164" spans="1:2" x14ac:dyDescent="0.25">
      <c r="A164" s="330"/>
      <c r="B164" s="45" t="str">
        <f t="shared" si="11"/>
        <v/>
      </c>
    </row>
    <row r="165" spans="1:2" x14ac:dyDescent="0.25">
      <c r="A165" s="330"/>
      <c r="B165" s="45" t="str">
        <f t="shared" si="11"/>
        <v/>
      </c>
    </row>
    <row r="166" spans="1:2" x14ac:dyDescent="0.25">
      <c r="A166" s="330"/>
      <c r="B166" s="45" t="str">
        <f t="shared" si="11"/>
        <v/>
      </c>
    </row>
    <row r="167" spans="1:2" x14ac:dyDescent="0.25">
      <c r="A167" s="330"/>
      <c r="B167" s="45" t="str">
        <f t="shared" si="11"/>
        <v/>
      </c>
    </row>
    <row r="168" spans="1:2" x14ac:dyDescent="0.25">
      <c r="A168" s="330"/>
      <c r="B168" s="45" t="str">
        <f t="shared" si="11"/>
        <v/>
      </c>
    </row>
    <row r="169" spans="1:2" x14ac:dyDescent="0.25">
      <c r="A169" s="330"/>
      <c r="B169" s="45" t="str">
        <f t="shared" si="11"/>
        <v/>
      </c>
    </row>
    <row r="170" spans="1:2" x14ac:dyDescent="0.25">
      <c r="A170" s="330"/>
      <c r="B170" s="45" t="str">
        <f t="shared" si="11"/>
        <v/>
      </c>
    </row>
    <row r="171" spans="1:2" x14ac:dyDescent="0.25">
      <c r="A171" s="330"/>
      <c r="B171" s="45" t="str">
        <f t="shared" si="11"/>
        <v/>
      </c>
    </row>
    <row r="172" spans="1:2" x14ac:dyDescent="0.25">
      <c r="A172" s="330"/>
      <c r="B172" s="45" t="str">
        <f t="shared" si="11"/>
        <v/>
      </c>
    </row>
    <row r="173" spans="1:2" x14ac:dyDescent="0.25">
      <c r="A173" s="330"/>
      <c r="B173" s="45" t="str">
        <f t="shared" si="11"/>
        <v/>
      </c>
    </row>
    <row r="174" spans="1:2" x14ac:dyDescent="0.25">
      <c r="A174" s="330"/>
      <c r="B174" s="45" t="str">
        <f t="shared" si="11"/>
        <v/>
      </c>
    </row>
    <row r="175" spans="1:2" x14ac:dyDescent="0.25">
      <c r="A175" s="330"/>
      <c r="B175" s="45" t="str">
        <f t="shared" si="11"/>
        <v/>
      </c>
    </row>
    <row r="176" spans="1:2" x14ac:dyDescent="0.25">
      <c r="A176" s="330"/>
    </row>
    <row r="177" spans="1:2" x14ac:dyDescent="0.25">
      <c r="A177" s="330"/>
    </row>
    <row r="178" spans="1:2" x14ac:dyDescent="0.25">
      <c r="A178" s="330"/>
      <c r="B178" s="45" t="str">
        <f t="shared" si="11"/>
        <v/>
      </c>
    </row>
    <row r="179" spans="1:2" x14ac:dyDescent="0.25">
      <c r="A179" s="330"/>
      <c r="B179" s="45" t="str">
        <f t="shared" si="11"/>
        <v/>
      </c>
    </row>
    <row r="180" spans="1:2" x14ac:dyDescent="0.25">
      <c r="A180" s="330"/>
      <c r="B180" s="45" t="str">
        <f t="shared" si="11"/>
        <v/>
      </c>
    </row>
    <row r="181" spans="1:2" x14ac:dyDescent="0.25">
      <c r="A181" s="330"/>
      <c r="B181" s="45" t="str">
        <f t="shared" si="11"/>
        <v/>
      </c>
    </row>
    <row r="182" spans="1:2" x14ac:dyDescent="0.25">
      <c r="A182" s="330"/>
      <c r="B182" s="45" t="str">
        <f t="shared" si="11"/>
        <v/>
      </c>
    </row>
    <row r="183" spans="1:2" x14ac:dyDescent="0.25">
      <c r="A183" s="330"/>
      <c r="B183" s="45" t="str">
        <f t="shared" si="11"/>
        <v/>
      </c>
    </row>
    <row r="184" spans="1:2" x14ac:dyDescent="0.25">
      <c r="A184" s="330"/>
      <c r="B184" s="45" t="str">
        <f t="shared" si="11"/>
        <v/>
      </c>
    </row>
    <row r="185" spans="1:2" x14ac:dyDescent="0.25">
      <c r="A185" s="330"/>
      <c r="B185" s="45" t="str">
        <f t="shared" si="11"/>
        <v/>
      </c>
    </row>
    <row r="186" spans="1:2" x14ac:dyDescent="0.25">
      <c r="A186" s="330"/>
      <c r="B186" s="45" t="str">
        <f t="shared" si="11"/>
        <v/>
      </c>
    </row>
    <row r="187" spans="1:2" x14ac:dyDescent="0.25">
      <c r="A187" s="330"/>
      <c r="B187" s="45" t="str">
        <f t="shared" si="11"/>
        <v/>
      </c>
    </row>
    <row r="188" spans="1:2" x14ac:dyDescent="0.25">
      <c r="A188" s="330"/>
      <c r="B188" s="45" t="str">
        <f t="shared" si="11"/>
        <v/>
      </c>
    </row>
    <row r="189" spans="1:2" x14ac:dyDescent="0.25">
      <c r="A189" s="330"/>
      <c r="B189" s="45" t="str">
        <f t="shared" si="11"/>
        <v/>
      </c>
    </row>
    <row r="190" spans="1:2" x14ac:dyDescent="0.25">
      <c r="A190" s="330"/>
      <c r="B190" s="45" t="str">
        <f t="shared" si="11"/>
        <v/>
      </c>
    </row>
    <row r="191" spans="1:2" x14ac:dyDescent="0.25">
      <c r="A191" s="330"/>
      <c r="B191" s="45" t="str">
        <f t="shared" si="11"/>
        <v/>
      </c>
    </row>
    <row r="192" spans="1:2" x14ac:dyDescent="0.25">
      <c r="A192" s="330"/>
      <c r="B192" s="45" t="str">
        <f t="shared" si="11"/>
        <v/>
      </c>
    </row>
    <row r="193" spans="1:2" x14ac:dyDescent="0.25">
      <c r="A193" s="330"/>
      <c r="B193" s="45" t="str">
        <f t="shared" si="11"/>
        <v/>
      </c>
    </row>
    <row r="194" spans="1:2" x14ac:dyDescent="0.25">
      <c r="A194" s="330"/>
      <c r="B194" s="45" t="str">
        <f t="shared" si="11"/>
        <v/>
      </c>
    </row>
    <row r="195" spans="1:2" x14ac:dyDescent="0.25">
      <c r="A195" s="330"/>
      <c r="B195" s="45" t="str">
        <f t="shared" si="11"/>
        <v/>
      </c>
    </row>
    <row r="196" spans="1:2" x14ac:dyDescent="0.25">
      <c r="A196" s="330"/>
      <c r="B196" s="45" t="str">
        <f t="shared" si="11"/>
        <v/>
      </c>
    </row>
    <row r="197" spans="1:2" x14ac:dyDescent="0.25">
      <c r="A197" s="330"/>
      <c r="B197" s="45" t="str">
        <f t="shared" si="11"/>
        <v/>
      </c>
    </row>
    <row r="198" spans="1:2" x14ac:dyDescent="0.25">
      <c r="A198" s="330"/>
      <c r="B198" s="45" t="str">
        <f t="shared" si="11"/>
        <v/>
      </c>
    </row>
    <row r="199" spans="1:2" x14ac:dyDescent="0.25">
      <c r="A199" s="330"/>
      <c r="B199" s="45" t="str">
        <f t="shared" si="11"/>
        <v/>
      </c>
    </row>
    <row r="200" spans="1:2" x14ac:dyDescent="0.25">
      <c r="A200" s="330"/>
      <c r="B200" s="45" t="str">
        <f t="shared" si="11"/>
        <v/>
      </c>
    </row>
    <row r="201" spans="1:2" x14ac:dyDescent="0.25">
      <c r="A201" s="330"/>
      <c r="B201" s="45" t="str">
        <f t="shared" si="11"/>
        <v/>
      </c>
    </row>
    <row r="202" spans="1:2" x14ac:dyDescent="0.25">
      <c r="A202" s="330"/>
      <c r="B202" s="45" t="str">
        <f t="shared" si="11"/>
        <v/>
      </c>
    </row>
    <row r="203" spans="1:2" x14ac:dyDescent="0.25">
      <c r="A203" s="330"/>
      <c r="B203" s="45" t="str">
        <f t="shared" si="11"/>
        <v/>
      </c>
    </row>
    <row r="204" spans="1:2" x14ac:dyDescent="0.25">
      <c r="A204" s="330"/>
      <c r="B204" s="45" t="str">
        <f t="shared" si="11"/>
        <v/>
      </c>
    </row>
    <row r="205" spans="1:2" x14ac:dyDescent="0.25">
      <c r="A205" s="330"/>
      <c r="B205" s="45" t="str">
        <f t="shared" si="11"/>
        <v/>
      </c>
    </row>
    <row r="206" spans="1:2" x14ac:dyDescent="0.25">
      <c r="A206" s="330"/>
      <c r="B206" s="45" t="str">
        <f t="shared" si="11"/>
        <v/>
      </c>
    </row>
    <row r="207" spans="1:2" x14ac:dyDescent="0.25">
      <c r="A207" s="330"/>
      <c r="B207" s="45" t="str">
        <f t="shared" si="11"/>
        <v/>
      </c>
    </row>
    <row r="208" spans="1:2" x14ac:dyDescent="0.25">
      <c r="A208" s="330"/>
      <c r="B208" s="45" t="str">
        <f t="shared" si="11"/>
        <v/>
      </c>
    </row>
    <row r="209" spans="1:2" x14ac:dyDescent="0.25">
      <c r="A209" s="330"/>
      <c r="B209" s="45" t="str">
        <f t="shared" si="11"/>
        <v/>
      </c>
    </row>
    <row r="210" spans="1:2" x14ac:dyDescent="0.25">
      <c r="A210" s="330"/>
      <c r="B210" s="45" t="str">
        <f t="shared" si="11"/>
        <v/>
      </c>
    </row>
    <row r="211" spans="1:2" x14ac:dyDescent="0.25">
      <c r="A211" s="330"/>
      <c r="B211" s="45" t="str">
        <f t="shared" si="11"/>
        <v/>
      </c>
    </row>
    <row r="212" spans="1:2" x14ac:dyDescent="0.25">
      <c r="A212" s="330"/>
      <c r="B212" s="45" t="str">
        <f t="shared" si="11"/>
        <v/>
      </c>
    </row>
    <row r="213" spans="1:2" x14ac:dyDescent="0.25">
      <c r="A213" s="330"/>
      <c r="B213" s="45" t="str">
        <f t="shared" si="11"/>
        <v/>
      </c>
    </row>
    <row r="214" spans="1:2" x14ac:dyDescent="0.25">
      <c r="A214" s="330"/>
      <c r="B214" s="45" t="str">
        <f t="shared" si="11"/>
        <v/>
      </c>
    </row>
    <row r="215" spans="1:2" x14ac:dyDescent="0.25">
      <c r="A215" s="330"/>
      <c r="B215" s="45" t="str">
        <f t="shared" si="11"/>
        <v/>
      </c>
    </row>
    <row r="216" spans="1:2" x14ac:dyDescent="0.25">
      <c r="A216" s="330"/>
      <c r="B216" s="45" t="str">
        <f t="shared" si="11"/>
        <v/>
      </c>
    </row>
    <row r="217" spans="1:2" x14ac:dyDescent="0.25">
      <c r="A217" s="330"/>
      <c r="B217" s="45" t="str">
        <f t="shared" si="11"/>
        <v/>
      </c>
    </row>
    <row r="218" spans="1:2" x14ac:dyDescent="0.25">
      <c r="A218" s="330"/>
      <c r="B218" s="45" t="str">
        <f t="shared" si="11"/>
        <v/>
      </c>
    </row>
    <row r="219" spans="1:2" x14ac:dyDescent="0.25">
      <c r="A219" s="330"/>
      <c r="B219" s="45" t="str">
        <f t="shared" si="11"/>
        <v/>
      </c>
    </row>
    <row r="220" spans="1:2" x14ac:dyDescent="0.25">
      <c r="A220" s="330"/>
      <c r="B220" s="45" t="str">
        <f t="shared" ref="B220:B254" si="12">IF((A220-A219)=0,"",A220)</f>
        <v/>
      </c>
    </row>
    <row r="221" spans="1:2" x14ac:dyDescent="0.25">
      <c r="A221" s="330"/>
      <c r="B221" s="45" t="str">
        <f t="shared" si="12"/>
        <v/>
      </c>
    </row>
    <row r="222" spans="1:2" x14ac:dyDescent="0.25">
      <c r="A222" s="330"/>
      <c r="B222" s="45" t="str">
        <f t="shared" si="12"/>
        <v/>
      </c>
    </row>
    <row r="223" spans="1:2" x14ac:dyDescent="0.25">
      <c r="A223" s="330"/>
      <c r="B223" s="45" t="str">
        <f t="shared" si="12"/>
        <v/>
      </c>
    </row>
    <row r="224" spans="1:2" x14ac:dyDescent="0.25">
      <c r="A224" s="330"/>
      <c r="B224" s="45" t="str">
        <f t="shared" si="12"/>
        <v/>
      </c>
    </row>
    <row r="225" spans="1:2" x14ac:dyDescent="0.25">
      <c r="A225" s="330"/>
      <c r="B225" s="45" t="str">
        <f t="shared" si="12"/>
        <v/>
      </c>
    </row>
    <row r="226" spans="1:2" x14ac:dyDescent="0.25">
      <c r="A226" s="330"/>
      <c r="B226" s="45" t="str">
        <f t="shared" si="12"/>
        <v/>
      </c>
    </row>
    <row r="227" spans="1:2" x14ac:dyDescent="0.25">
      <c r="A227" s="330"/>
      <c r="B227" s="45" t="str">
        <f t="shared" si="12"/>
        <v/>
      </c>
    </row>
    <row r="228" spans="1:2" x14ac:dyDescent="0.25">
      <c r="A228" s="330"/>
      <c r="B228" s="45" t="str">
        <f t="shared" si="12"/>
        <v/>
      </c>
    </row>
    <row r="229" spans="1:2" x14ac:dyDescent="0.25">
      <c r="A229" s="330"/>
      <c r="B229" s="45" t="str">
        <f t="shared" si="12"/>
        <v/>
      </c>
    </row>
    <row r="230" spans="1:2" x14ac:dyDescent="0.25">
      <c r="A230" s="330"/>
      <c r="B230" s="45" t="str">
        <f t="shared" si="12"/>
        <v/>
      </c>
    </row>
    <row r="231" spans="1:2" x14ac:dyDescent="0.25">
      <c r="A231" s="330"/>
      <c r="B231" s="45" t="str">
        <f t="shared" si="12"/>
        <v/>
      </c>
    </row>
    <row r="232" spans="1:2" x14ac:dyDescent="0.25">
      <c r="A232" s="330"/>
      <c r="B232" s="45" t="str">
        <f t="shared" si="12"/>
        <v/>
      </c>
    </row>
    <row r="233" spans="1:2" x14ac:dyDescent="0.25">
      <c r="A233" s="330"/>
      <c r="B233" s="45" t="str">
        <f t="shared" si="12"/>
        <v/>
      </c>
    </row>
    <row r="234" spans="1:2" x14ac:dyDescent="0.25">
      <c r="A234" s="330"/>
      <c r="B234" s="45" t="str">
        <f t="shared" si="12"/>
        <v/>
      </c>
    </row>
    <row r="235" spans="1:2" x14ac:dyDescent="0.25">
      <c r="A235" s="330"/>
      <c r="B235" s="45" t="str">
        <f t="shared" si="12"/>
        <v/>
      </c>
    </row>
    <row r="236" spans="1:2" x14ac:dyDescent="0.25">
      <c r="A236" s="330"/>
      <c r="B236" s="45" t="str">
        <f t="shared" si="12"/>
        <v/>
      </c>
    </row>
    <row r="237" spans="1:2" x14ac:dyDescent="0.25">
      <c r="A237" s="330"/>
      <c r="B237" s="45" t="str">
        <f t="shared" si="12"/>
        <v/>
      </c>
    </row>
    <row r="238" spans="1:2" x14ac:dyDescent="0.25">
      <c r="A238" s="330"/>
      <c r="B238" s="45" t="str">
        <f t="shared" si="12"/>
        <v/>
      </c>
    </row>
    <row r="239" spans="1:2" x14ac:dyDescent="0.25">
      <c r="A239" s="330"/>
      <c r="B239" s="45" t="str">
        <f t="shared" si="12"/>
        <v/>
      </c>
    </row>
    <row r="240" spans="1:2" x14ac:dyDescent="0.25">
      <c r="A240" s="330"/>
      <c r="B240" s="45" t="str">
        <f t="shared" si="12"/>
        <v/>
      </c>
    </row>
    <row r="241" spans="1:2" x14ac:dyDescent="0.25">
      <c r="A241" s="330"/>
      <c r="B241" s="45" t="str">
        <f t="shared" si="12"/>
        <v/>
      </c>
    </row>
    <row r="242" spans="1:2" x14ac:dyDescent="0.25">
      <c r="A242" s="330"/>
      <c r="B242" s="45" t="str">
        <f t="shared" si="12"/>
        <v/>
      </c>
    </row>
    <row r="243" spans="1:2" x14ac:dyDescent="0.25">
      <c r="A243" s="330"/>
      <c r="B243" s="45" t="str">
        <f t="shared" si="12"/>
        <v/>
      </c>
    </row>
    <row r="244" spans="1:2" x14ac:dyDescent="0.25">
      <c r="A244" s="330"/>
      <c r="B244" s="45" t="str">
        <f t="shared" si="12"/>
        <v/>
      </c>
    </row>
    <row r="245" spans="1:2" x14ac:dyDescent="0.25">
      <c r="A245" s="330"/>
      <c r="B245" s="45" t="str">
        <f t="shared" si="12"/>
        <v/>
      </c>
    </row>
    <row r="246" spans="1:2" x14ac:dyDescent="0.25">
      <c r="A246" s="330"/>
      <c r="B246" s="45" t="str">
        <f t="shared" si="12"/>
        <v/>
      </c>
    </row>
    <row r="247" spans="1:2" x14ac:dyDescent="0.25">
      <c r="A247" s="330"/>
      <c r="B247" s="45" t="str">
        <f t="shared" si="12"/>
        <v/>
      </c>
    </row>
    <row r="248" spans="1:2" x14ac:dyDescent="0.25">
      <c r="A248" s="330"/>
      <c r="B248" s="45" t="str">
        <f t="shared" si="12"/>
        <v/>
      </c>
    </row>
    <row r="249" spans="1:2" x14ac:dyDescent="0.25">
      <c r="A249" s="330"/>
      <c r="B249" s="45" t="str">
        <f t="shared" si="12"/>
        <v/>
      </c>
    </row>
    <row r="250" spans="1:2" x14ac:dyDescent="0.25">
      <c r="A250" s="330"/>
      <c r="B250" s="45" t="str">
        <f t="shared" si="12"/>
        <v/>
      </c>
    </row>
    <row r="251" spans="1:2" x14ac:dyDescent="0.25">
      <c r="A251" s="330"/>
      <c r="B251" s="45" t="str">
        <f t="shared" si="12"/>
        <v/>
      </c>
    </row>
    <row r="252" spans="1:2" x14ac:dyDescent="0.25">
      <c r="A252" s="330"/>
      <c r="B252" s="45" t="str">
        <f t="shared" si="12"/>
        <v/>
      </c>
    </row>
    <row r="253" spans="1:2" x14ac:dyDescent="0.25">
      <c r="A253" s="330"/>
      <c r="B253" s="45" t="str">
        <f t="shared" si="12"/>
        <v/>
      </c>
    </row>
    <row r="254" spans="1:2" x14ac:dyDescent="0.25">
      <c r="A254" s="330"/>
      <c r="B254" s="45" t="str">
        <f t="shared" si="12"/>
        <v/>
      </c>
    </row>
  </sheetData>
  <mergeCells count="3">
    <mergeCell ref="D1:I3"/>
    <mergeCell ref="H5:I5"/>
    <mergeCell ref="K5:L5"/>
  </mergeCells>
  <printOptions gridLine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72"/>
  <sheetViews>
    <sheetView topLeftCell="B133" zoomScale="80" zoomScaleNormal="80" workbookViewId="0">
      <selection activeCell="T151" sqref="T151"/>
    </sheetView>
  </sheetViews>
  <sheetFormatPr defaultRowHeight="15" outlineLevelCol="1" x14ac:dyDescent="0.25"/>
  <cols>
    <col min="1" max="1" width="9.140625" style="327" hidden="1" customWidth="1" outlineLevel="1"/>
    <col min="2" max="2" width="9.140625" style="45" customWidth="1" collapsed="1"/>
    <col min="3" max="3" width="14" style="125" hidden="1" customWidth="1" outlineLevel="1"/>
    <col min="4" max="4" width="65.7109375" style="134" customWidth="1" collapsed="1"/>
    <col min="5" max="5" width="1.140625" style="134" customWidth="1"/>
    <col min="6" max="6" width="6.7109375" style="134" customWidth="1"/>
    <col min="7" max="7" width="4.140625" style="32" customWidth="1"/>
    <col min="8" max="8" width="11.140625" style="342" customWidth="1"/>
    <col min="9" max="9" width="10.5703125" style="81" customWidth="1"/>
    <col min="10" max="10" width="1" style="81" customWidth="1"/>
    <col min="11" max="11" width="11.28515625" style="342" customWidth="1"/>
    <col min="12" max="12" width="11.5703125" style="81" bestFit="1" customWidth="1"/>
    <col min="13" max="13" width="1.140625" style="81" customWidth="1"/>
    <col min="14" max="14" width="15.42578125" style="81" customWidth="1"/>
    <col min="15" max="15" width="9.140625" style="78" customWidth="1"/>
    <col min="16" max="16" width="9.140625" style="18" customWidth="1"/>
    <col min="17" max="17" width="11.42578125" style="54" customWidth="1"/>
    <col min="18" max="18" width="9.140625" style="218"/>
    <col min="19" max="19" width="11.28515625" style="393" customWidth="1"/>
    <col min="20" max="21" width="9.140625" style="78"/>
    <col min="22" max="40" width="9.140625" style="29"/>
    <col min="41" max="16384" width="9.140625" style="28"/>
  </cols>
  <sheetData>
    <row r="1" spans="1:40" ht="14.25" customHeight="1" x14ac:dyDescent="0.25">
      <c r="D1" s="425" t="s">
        <v>169</v>
      </c>
      <c r="E1" s="425"/>
      <c r="F1" s="425"/>
      <c r="G1" s="425"/>
      <c r="H1" s="425"/>
      <c r="I1" s="425"/>
      <c r="K1" s="81"/>
      <c r="O1" s="12"/>
      <c r="P1" s="51"/>
      <c r="Q1" s="52"/>
      <c r="R1" s="215"/>
      <c r="S1" s="339"/>
      <c r="T1" s="12"/>
      <c r="U1" s="12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0" ht="14.25" customHeight="1" x14ac:dyDescent="0.25">
      <c r="D2" s="425"/>
      <c r="E2" s="425"/>
      <c r="F2" s="425"/>
      <c r="G2" s="425"/>
      <c r="H2" s="425"/>
      <c r="I2" s="425"/>
      <c r="K2" s="81"/>
      <c r="O2" s="12"/>
      <c r="P2" s="51"/>
      <c r="Q2" s="52"/>
      <c r="R2" s="215"/>
      <c r="S2" s="339"/>
      <c r="T2" s="12"/>
      <c r="U2" s="12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0" ht="14.25" customHeight="1" x14ac:dyDescent="0.25">
      <c r="D3" s="426"/>
      <c r="E3" s="426"/>
      <c r="F3" s="426"/>
      <c r="G3" s="426"/>
      <c r="H3" s="426"/>
      <c r="I3" s="426"/>
      <c r="J3" s="337"/>
      <c r="K3" s="337"/>
      <c r="L3" s="337"/>
      <c r="M3" s="337"/>
      <c r="N3" s="337"/>
      <c r="O3" s="12"/>
      <c r="P3" s="51"/>
      <c r="Q3" s="52"/>
      <c r="R3" s="215"/>
      <c r="S3" s="339"/>
      <c r="T3" s="12"/>
      <c r="U3" s="12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0" ht="14.25" customHeight="1" x14ac:dyDescent="0.25">
      <c r="D4" s="132" t="s">
        <v>479</v>
      </c>
      <c r="E4" s="70"/>
      <c r="F4" s="279"/>
      <c r="G4" s="70"/>
      <c r="H4" s="338"/>
      <c r="I4" s="338"/>
      <c r="J4" s="339"/>
      <c r="K4" s="339"/>
      <c r="L4" s="339"/>
      <c r="M4" s="339"/>
      <c r="N4" s="339"/>
      <c r="O4" s="12"/>
      <c r="P4" s="51"/>
      <c r="Q4" s="52"/>
      <c r="R4" s="215"/>
      <c r="S4" s="339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0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7" t="s">
        <v>0</v>
      </c>
      <c r="I5" s="427"/>
      <c r="J5" s="341"/>
      <c r="K5" s="427" t="s">
        <v>1</v>
      </c>
      <c r="L5" s="427"/>
      <c r="M5" s="341"/>
      <c r="N5" s="341" t="s">
        <v>3</v>
      </c>
      <c r="O5" s="362" t="s">
        <v>486</v>
      </c>
      <c r="P5" s="307"/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ht="6" customHeight="1" x14ac:dyDescent="0.25">
      <c r="F6" s="309"/>
      <c r="G6" s="309"/>
    </row>
    <row r="7" spans="1:40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10" t="s">
        <v>480</v>
      </c>
      <c r="G7" s="310" t="s">
        <v>471</v>
      </c>
      <c r="H7" s="310" t="s">
        <v>474</v>
      </c>
      <c r="I7" s="310" t="s">
        <v>14</v>
      </c>
      <c r="J7" s="38"/>
      <c r="K7" s="310" t="s">
        <v>475</v>
      </c>
      <c r="L7" s="310" t="s">
        <v>15</v>
      </c>
      <c r="M7" s="35"/>
      <c r="N7" s="311" t="s">
        <v>476</v>
      </c>
      <c r="S7" s="394"/>
    </row>
    <row r="8" spans="1:40" ht="14.25" customHeight="1" x14ac:dyDescent="0.25">
      <c r="D8" s="135" t="s">
        <v>6</v>
      </c>
      <c r="H8" s="343"/>
    </row>
    <row r="9" spans="1:40" ht="14.25" customHeight="1" x14ac:dyDescent="0.25">
      <c r="F9" s="132"/>
      <c r="H9" s="343"/>
    </row>
    <row r="10" spans="1:40" x14ac:dyDescent="0.25">
      <c r="A10" s="330">
        <v>1</v>
      </c>
      <c r="B10" s="45">
        <f>IF((A10-A9)=0,"",A10)</f>
        <v>1</v>
      </c>
      <c r="C10" s="124" t="s">
        <v>55</v>
      </c>
      <c r="D10" s="134" t="s">
        <v>2</v>
      </c>
      <c r="F10" s="162">
        <v>96</v>
      </c>
      <c r="G10" s="32" t="s">
        <v>22</v>
      </c>
      <c r="H10" s="429"/>
      <c r="I10" s="80">
        <f>F10*H10</f>
        <v>0</v>
      </c>
      <c r="J10" s="342"/>
      <c r="K10" s="429"/>
      <c r="L10" s="80">
        <f t="shared" ref="L10:L102" si="0">F10*K10</f>
        <v>0</v>
      </c>
      <c r="N10" s="81">
        <f>SUM(I10+L10)</f>
        <v>0</v>
      </c>
      <c r="O10" s="363" t="s">
        <v>487</v>
      </c>
      <c r="Q10" s="55"/>
      <c r="R10" s="219"/>
    </row>
    <row r="11" spans="1:40" x14ac:dyDescent="0.25">
      <c r="A11" s="330">
        <f>IF(ISNUMBER($F11),$A10+1,$A10+0)</f>
        <v>2</v>
      </c>
      <c r="B11" s="45">
        <f>IF((A11-A10)=0,"",A11)</f>
        <v>2</v>
      </c>
      <c r="C11" s="124" t="s">
        <v>56</v>
      </c>
      <c r="D11" s="134" t="s">
        <v>31</v>
      </c>
      <c r="F11" s="162">
        <v>52</v>
      </c>
      <c r="G11" s="32" t="s">
        <v>22</v>
      </c>
      <c r="H11" s="429"/>
      <c r="I11" s="80">
        <f t="shared" ref="I11:I12" si="1">F11*H11</f>
        <v>0</v>
      </c>
      <c r="J11" s="342"/>
      <c r="K11" s="429"/>
      <c r="L11" s="80">
        <f t="shared" si="0"/>
        <v>0</v>
      </c>
      <c r="N11" s="81">
        <f t="shared" ref="N11:N12" si="2">SUM(I11+L11)</f>
        <v>0</v>
      </c>
      <c r="O11" s="363" t="s">
        <v>487</v>
      </c>
      <c r="Q11" s="55"/>
      <c r="R11" s="219"/>
    </row>
    <row r="12" spans="1:40" x14ac:dyDescent="0.25">
      <c r="A12" s="330">
        <f t="shared" ref="A12:A75" si="3">IF(ISNUMBER($F12),$A11+1,$A11+0)</f>
        <v>3</v>
      </c>
      <c r="B12" s="45">
        <f t="shared" ref="B12:B75" si="4">IF((A12-A11)=0,"",A12)</f>
        <v>3</v>
      </c>
      <c r="C12" s="124" t="s">
        <v>55</v>
      </c>
      <c r="D12" s="134" t="s">
        <v>118</v>
      </c>
      <c r="F12" s="159">
        <v>2</v>
      </c>
      <c r="G12" s="134" t="s">
        <v>22</v>
      </c>
      <c r="H12" s="430"/>
      <c r="I12" s="80">
        <f t="shared" si="1"/>
        <v>0</v>
      </c>
      <c r="J12" s="342"/>
      <c r="K12" s="429"/>
      <c r="L12" s="80">
        <f t="shared" si="0"/>
        <v>0</v>
      </c>
      <c r="N12" s="81">
        <f t="shared" si="2"/>
        <v>0</v>
      </c>
      <c r="O12" s="363" t="s">
        <v>487</v>
      </c>
      <c r="Q12" s="29"/>
      <c r="R12" s="78"/>
      <c r="S12" s="353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:40" x14ac:dyDescent="0.25">
      <c r="A13" s="330">
        <f t="shared" si="3"/>
        <v>4</v>
      </c>
      <c r="B13" s="45">
        <f t="shared" si="4"/>
        <v>4</v>
      </c>
      <c r="C13" s="124" t="s">
        <v>56</v>
      </c>
      <c r="D13" s="134" t="s">
        <v>21</v>
      </c>
      <c r="F13" s="162">
        <v>20</v>
      </c>
      <c r="G13" s="32" t="s">
        <v>22</v>
      </c>
      <c r="H13" s="429"/>
      <c r="I13" s="80">
        <f>F13*H13</f>
        <v>0</v>
      </c>
      <c r="J13" s="342"/>
      <c r="K13" s="429"/>
      <c r="L13" s="80">
        <f>F13*K13</f>
        <v>0</v>
      </c>
      <c r="N13" s="81">
        <f>SUM(I13+L13)</f>
        <v>0</v>
      </c>
      <c r="O13" s="363" t="s">
        <v>487</v>
      </c>
      <c r="Q13" s="55"/>
      <c r="R13" s="219"/>
    </row>
    <row r="14" spans="1:40" x14ac:dyDescent="0.25">
      <c r="A14" s="330">
        <f t="shared" si="3"/>
        <v>5</v>
      </c>
      <c r="B14" s="45">
        <f t="shared" si="4"/>
        <v>5</v>
      </c>
      <c r="C14" s="124" t="s">
        <v>120</v>
      </c>
      <c r="D14" s="134" t="s">
        <v>248</v>
      </c>
      <c r="F14" s="162">
        <v>5</v>
      </c>
      <c r="G14" s="32" t="s">
        <v>22</v>
      </c>
      <c r="H14" s="429"/>
      <c r="I14" s="80">
        <f>F14*H14</f>
        <v>0</v>
      </c>
      <c r="J14" s="342"/>
      <c r="K14" s="429"/>
      <c r="L14" s="80">
        <f>F14*K14</f>
        <v>0</v>
      </c>
      <c r="N14" s="81">
        <f>SUM(I14+L14)</f>
        <v>0</v>
      </c>
      <c r="O14" s="363" t="s">
        <v>487</v>
      </c>
      <c r="Q14" s="55"/>
      <c r="R14" s="219"/>
    </row>
    <row r="15" spans="1:40" x14ac:dyDescent="0.25">
      <c r="A15" s="330">
        <f t="shared" si="3"/>
        <v>6</v>
      </c>
      <c r="B15" s="45">
        <f t="shared" si="4"/>
        <v>6</v>
      </c>
      <c r="C15" s="124" t="s">
        <v>131</v>
      </c>
      <c r="D15" s="177" t="s">
        <v>295</v>
      </c>
      <c r="F15" s="134">
        <v>4</v>
      </c>
      <c r="G15" s="161" t="s">
        <v>22</v>
      </c>
      <c r="H15" s="429"/>
      <c r="I15" s="80">
        <f t="shared" ref="I15" si="5">F15*H15</f>
        <v>0</v>
      </c>
      <c r="J15" s="342"/>
      <c r="K15" s="429"/>
      <c r="L15" s="85">
        <f t="shared" ref="L15" si="6">F15*K15</f>
        <v>0</v>
      </c>
      <c r="N15" s="81">
        <f t="shared" ref="N15" si="7">SUM(I15+L15)</f>
        <v>0</v>
      </c>
      <c r="O15" s="363" t="s">
        <v>487</v>
      </c>
      <c r="Q15" s="55"/>
      <c r="R15" s="219"/>
      <c r="S15" s="353"/>
    </row>
    <row r="16" spans="1:40" x14ac:dyDescent="0.25">
      <c r="A16" s="330">
        <f t="shared" si="3"/>
        <v>6</v>
      </c>
      <c r="B16" s="45" t="str">
        <f t="shared" si="4"/>
        <v/>
      </c>
      <c r="C16" s="124"/>
      <c r="D16" s="177"/>
      <c r="G16" s="161"/>
      <c r="I16" s="80"/>
      <c r="J16" s="342"/>
      <c r="K16" s="343"/>
      <c r="L16" s="85"/>
      <c r="Q16" s="55"/>
      <c r="R16" s="219"/>
      <c r="S16" s="353"/>
    </row>
    <row r="17" spans="1:41" x14ac:dyDescent="0.25">
      <c r="A17" s="330">
        <f t="shared" si="3"/>
        <v>7</v>
      </c>
      <c r="B17" s="45">
        <f t="shared" si="4"/>
        <v>7</v>
      </c>
      <c r="C17" s="124" t="s">
        <v>131</v>
      </c>
      <c r="D17" s="177" t="s">
        <v>458</v>
      </c>
      <c r="F17" s="134">
        <v>8</v>
      </c>
      <c r="G17" s="161" t="s">
        <v>22</v>
      </c>
      <c r="H17" s="429"/>
      <c r="I17" s="80">
        <f t="shared" ref="I17" si="8">F17*H17</f>
        <v>0</v>
      </c>
      <c r="J17" s="342"/>
      <c r="K17" s="429"/>
      <c r="L17" s="85">
        <f t="shared" ref="L17" si="9">F17*K17</f>
        <v>0</v>
      </c>
      <c r="N17" s="81">
        <f t="shared" ref="N17" si="10">SUM(I17+L17)</f>
        <v>0</v>
      </c>
      <c r="O17" s="363" t="s">
        <v>487</v>
      </c>
      <c r="Q17" s="55"/>
      <c r="R17" s="219"/>
      <c r="S17" s="353"/>
    </row>
    <row r="18" spans="1:41" x14ac:dyDescent="0.25">
      <c r="A18" s="330">
        <f t="shared" si="3"/>
        <v>7</v>
      </c>
      <c r="B18" s="45" t="str">
        <f t="shared" si="4"/>
        <v/>
      </c>
      <c r="C18" s="124"/>
      <c r="D18" s="177"/>
      <c r="G18" s="161"/>
      <c r="I18" s="80"/>
      <c r="J18" s="342"/>
      <c r="K18" s="343"/>
      <c r="L18" s="85"/>
      <c r="Q18" s="55"/>
      <c r="R18" s="219"/>
      <c r="S18" s="353"/>
    </row>
    <row r="19" spans="1:41" x14ac:dyDescent="0.25">
      <c r="A19" s="330">
        <f t="shared" si="3"/>
        <v>7</v>
      </c>
      <c r="B19" s="45" t="str">
        <f t="shared" si="4"/>
        <v/>
      </c>
      <c r="F19" s="162"/>
      <c r="H19" s="343"/>
      <c r="I19" s="80"/>
      <c r="J19" s="342"/>
      <c r="L19" s="80"/>
      <c r="Q19" s="55"/>
      <c r="R19" s="219"/>
    </row>
    <row r="20" spans="1:41" ht="14.25" customHeight="1" x14ac:dyDescent="0.25">
      <c r="A20" s="330">
        <f t="shared" si="3"/>
        <v>7</v>
      </c>
      <c r="B20" s="45" t="str">
        <f t="shared" si="4"/>
        <v/>
      </c>
      <c r="D20" s="135" t="s">
        <v>43</v>
      </c>
      <c r="H20" s="343"/>
      <c r="I20" s="80"/>
      <c r="L20" s="80"/>
      <c r="Q20" s="55"/>
      <c r="R20" s="219"/>
    </row>
    <row r="21" spans="1:41" ht="14.25" customHeight="1" x14ac:dyDescent="0.25">
      <c r="A21" s="330">
        <f t="shared" si="3"/>
        <v>7</v>
      </c>
      <c r="B21" s="45" t="str">
        <f t="shared" si="4"/>
        <v/>
      </c>
      <c r="D21" s="137"/>
      <c r="H21" s="343"/>
      <c r="I21" s="80"/>
      <c r="L21" s="80"/>
      <c r="Q21" s="55"/>
      <c r="R21" s="219"/>
    </row>
    <row r="22" spans="1:41" x14ac:dyDescent="0.25">
      <c r="A22" s="330">
        <f t="shared" si="3"/>
        <v>8</v>
      </c>
      <c r="B22" s="45">
        <f t="shared" si="4"/>
        <v>8</v>
      </c>
      <c r="C22" s="124" t="s">
        <v>188</v>
      </c>
      <c r="D22" s="28" t="s">
        <v>189</v>
      </c>
      <c r="E22" s="28"/>
      <c r="F22" s="134">
        <v>15</v>
      </c>
      <c r="G22" s="32" t="s">
        <v>23</v>
      </c>
      <c r="H22" s="429"/>
      <c r="I22" s="85">
        <f t="shared" ref="I22" si="11">F22*H22</f>
        <v>0</v>
      </c>
      <c r="J22" s="343"/>
      <c r="K22" s="429"/>
      <c r="L22" s="80">
        <f t="shared" ref="L22" si="12">F22*K22</f>
        <v>0</v>
      </c>
      <c r="N22" s="81">
        <f t="shared" ref="N22" si="13">SUM(I22+L22)</f>
        <v>0</v>
      </c>
      <c r="O22" s="363" t="s">
        <v>487</v>
      </c>
      <c r="Q22" s="55"/>
      <c r="R22" s="78"/>
      <c r="S22" s="353"/>
      <c r="AO22" s="29"/>
    </row>
    <row r="23" spans="1:41" x14ac:dyDescent="0.25">
      <c r="A23" s="330">
        <f t="shared" si="3"/>
        <v>8</v>
      </c>
      <c r="B23" s="45" t="str">
        <f t="shared" si="4"/>
        <v/>
      </c>
      <c r="D23" s="136"/>
      <c r="F23" s="136"/>
      <c r="H23" s="343"/>
      <c r="I23" s="85"/>
      <c r="J23" s="343"/>
      <c r="K23" s="343"/>
      <c r="L23" s="80"/>
      <c r="O23" s="364"/>
      <c r="Q23" s="55"/>
      <c r="R23" s="221"/>
      <c r="S23" s="353"/>
    </row>
    <row r="24" spans="1:41" x14ac:dyDescent="0.25">
      <c r="A24" s="330">
        <f t="shared" si="3"/>
        <v>8</v>
      </c>
      <c r="B24" s="45" t="str">
        <f t="shared" si="4"/>
        <v/>
      </c>
      <c r="H24" s="343"/>
      <c r="I24" s="80"/>
      <c r="J24" s="342"/>
      <c r="L24" s="80"/>
      <c r="Q24" s="55"/>
      <c r="R24" s="219"/>
    </row>
    <row r="25" spans="1:41" x14ac:dyDescent="0.25">
      <c r="A25" s="330">
        <f t="shared" si="3"/>
        <v>8</v>
      </c>
      <c r="B25" s="45" t="str">
        <f t="shared" si="4"/>
        <v/>
      </c>
      <c r="D25" s="135" t="s">
        <v>51</v>
      </c>
      <c r="H25" s="343"/>
      <c r="I25" s="80"/>
      <c r="J25" s="342"/>
      <c r="L25" s="80"/>
      <c r="Q25" s="55"/>
      <c r="R25" s="219"/>
    </row>
    <row r="26" spans="1:41" x14ac:dyDescent="0.25">
      <c r="A26" s="330">
        <f t="shared" si="3"/>
        <v>8</v>
      </c>
      <c r="B26" s="45" t="str">
        <f t="shared" si="4"/>
        <v/>
      </c>
      <c r="D26" s="137"/>
      <c r="H26" s="343"/>
      <c r="I26" s="80"/>
      <c r="J26" s="342"/>
      <c r="L26" s="80"/>
      <c r="Q26" s="55"/>
      <c r="R26" s="219"/>
    </row>
    <row r="27" spans="1:41" ht="32.25" customHeight="1" x14ac:dyDescent="0.25">
      <c r="A27" s="330">
        <f t="shared" si="3"/>
        <v>9</v>
      </c>
      <c r="B27" s="45">
        <f t="shared" si="4"/>
        <v>9</v>
      </c>
      <c r="C27" s="124" t="s">
        <v>122</v>
      </c>
      <c r="D27" s="141" t="s">
        <v>123</v>
      </c>
      <c r="F27" s="134">
        <v>2</v>
      </c>
      <c r="G27" s="32" t="s">
        <v>23</v>
      </c>
      <c r="H27" s="429"/>
      <c r="I27" s="85">
        <f t="shared" ref="I27" si="14">F27*H27</f>
        <v>0</v>
      </c>
      <c r="J27" s="343"/>
      <c r="K27" s="429"/>
      <c r="L27" s="80">
        <f t="shared" ref="L27" si="15">F27*K27</f>
        <v>0</v>
      </c>
      <c r="N27" s="81">
        <f t="shared" ref="N27" si="16">SUM(I27+L27)</f>
        <v>0</v>
      </c>
      <c r="O27" s="363" t="s">
        <v>487</v>
      </c>
      <c r="Q27" s="55"/>
      <c r="R27" s="78"/>
      <c r="S27" s="353"/>
      <c r="AO27" s="29"/>
    </row>
    <row r="28" spans="1:41" ht="16.5" customHeight="1" x14ac:dyDescent="0.25">
      <c r="A28" s="330">
        <f t="shared" si="3"/>
        <v>9</v>
      </c>
      <c r="B28" s="45" t="str">
        <f t="shared" si="4"/>
        <v/>
      </c>
      <c r="C28" s="124"/>
      <c r="D28" s="141"/>
      <c r="I28" s="85"/>
      <c r="J28" s="343"/>
      <c r="K28" s="343"/>
      <c r="L28" s="80"/>
      <c r="O28" s="364"/>
      <c r="Q28" s="55"/>
      <c r="R28" s="78"/>
      <c r="S28" s="353"/>
      <c r="AO28" s="29"/>
    </row>
    <row r="29" spans="1:41" x14ac:dyDescent="0.25">
      <c r="A29" s="330">
        <f t="shared" si="3"/>
        <v>9</v>
      </c>
      <c r="B29" s="45" t="str">
        <f t="shared" si="4"/>
        <v/>
      </c>
      <c r="F29" s="162"/>
      <c r="H29" s="343"/>
      <c r="I29" s="80"/>
      <c r="L29" s="80"/>
      <c r="Q29" s="55"/>
      <c r="R29" s="219"/>
    </row>
    <row r="30" spans="1:41" x14ac:dyDescent="0.25">
      <c r="A30" s="330">
        <f t="shared" si="3"/>
        <v>9</v>
      </c>
      <c r="B30" s="45" t="str">
        <f t="shared" si="4"/>
        <v/>
      </c>
      <c r="D30" s="135" t="s">
        <v>5</v>
      </c>
      <c r="F30" s="162"/>
      <c r="H30" s="343"/>
      <c r="I30" s="80"/>
      <c r="L30" s="80"/>
      <c r="Q30" s="55"/>
      <c r="R30" s="219"/>
    </row>
    <row r="31" spans="1:41" x14ac:dyDescent="0.25">
      <c r="A31" s="330">
        <f t="shared" si="3"/>
        <v>9</v>
      </c>
      <c r="B31" s="45" t="str">
        <f t="shared" si="4"/>
        <v/>
      </c>
      <c r="F31" s="162"/>
      <c r="H31" s="343"/>
      <c r="I31" s="80"/>
      <c r="L31" s="80"/>
      <c r="Q31" s="55"/>
      <c r="R31" s="219"/>
    </row>
    <row r="32" spans="1:41" x14ac:dyDescent="0.25">
      <c r="A32" s="330">
        <f t="shared" si="3"/>
        <v>10</v>
      </c>
      <c r="B32" s="45">
        <f t="shared" si="4"/>
        <v>10</v>
      </c>
      <c r="C32" s="124" t="s">
        <v>65</v>
      </c>
      <c r="D32" s="25" t="s">
        <v>4</v>
      </c>
      <c r="E32" s="28"/>
      <c r="F32" s="139">
        <v>285</v>
      </c>
      <c r="G32" s="161" t="s">
        <v>22</v>
      </c>
      <c r="H32" s="429"/>
      <c r="I32" s="80">
        <f t="shared" ref="I32:I40" si="17">F32*H32</f>
        <v>0</v>
      </c>
      <c r="J32" s="81">
        <v>852.6</v>
      </c>
      <c r="K32" s="431"/>
      <c r="L32" s="80">
        <f t="shared" ref="L32:L40" si="18">F32*K32</f>
        <v>0</v>
      </c>
      <c r="M32" s="81">
        <v>367.5</v>
      </c>
      <c r="N32" s="81">
        <f t="shared" ref="N32:N40" si="19">SUM(I32+L32)</f>
        <v>0</v>
      </c>
      <c r="O32" s="363" t="s">
        <v>487</v>
      </c>
      <c r="Q32" s="55"/>
      <c r="R32" s="220"/>
      <c r="S32" s="354"/>
      <c r="AH32" s="28"/>
      <c r="AI32" s="28"/>
      <c r="AJ32" s="28"/>
      <c r="AK32" s="28"/>
      <c r="AL32" s="28"/>
      <c r="AM32" s="28"/>
      <c r="AN32" s="28"/>
    </row>
    <row r="33" spans="1:44" x14ac:dyDescent="0.25">
      <c r="A33" s="330">
        <f t="shared" si="3"/>
        <v>11</v>
      </c>
      <c r="B33" s="45">
        <f t="shared" si="4"/>
        <v>11</v>
      </c>
      <c r="C33" s="124" t="s">
        <v>132</v>
      </c>
      <c r="D33" s="25" t="s">
        <v>133</v>
      </c>
      <c r="E33" s="28"/>
      <c r="F33" s="139">
        <v>40</v>
      </c>
      <c r="G33" s="161" t="s">
        <v>22</v>
      </c>
      <c r="H33" s="429"/>
      <c r="I33" s="80">
        <f t="shared" si="17"/>
        <v>0</v>
      </c>
      <c r="J33" s="81">
        <v>169</v>
      </c>
      <c r="K33" s="431"/>
      <c r="L33" s="80">
        <f t="shared" si="18"/>
        <v>0</v>
      </c>
      <c r="M33" s="81">
        <v>156</v>
      </c>
      <c r="N33" s="81">
        <f t="shared" si="19"/>
        <v>0</v>
      </c>
      <c r="O33" s="363" t="s">
        <v>487</v>
      </c>
      <c r="Q33" s="55"/>
      <c r="R33" s="220"/>
      <c r="S33" s="354"/>
      <c r="AH33" s="28"/>
      <c r="AI33" s="28"/>
      <c r="AJ33" s="28"/>
      <c r="AK33" s="28"/>
      <c r="AL33" s="28"/>
      <c r="AM33" s="28"/>
      <c r="AN33" s="28"/>
    </row>
    <row r="34" spans="1:44" x14ac:dyDescent="0.25">
      <c r="A34" s="330">
        <f t="shared" si="3"/>
        <v>12</v>
      </c>
      <c r="B34" s="45">
        <f t="shared" si="4"/>
        <v>12</v>
      </c>
      <c r="C34" s="124" t="s">
        <v>382</v>
      </c>
      <c r="D34" s="28" t="s">
        <v>383</v>
      </c>
      <c r="E34" s="28"/>
      <c r="F34" s="136">
        <v>15</v>
      </c>
      <c r="G34" s="161" t="s">
        <v>22</v>
      </c>
      <c r="H34" s="429"/>
      <c r="I34" s="80">
        <f t="shared" si="17"/>
        <v>0</v>
      </c>
      <c r="J34" s="81">
        <v>93</v>
      </c>
      <c r="K34" s="431"/>
      <c r="L34" s="80">
        <f t="shared" si="18"/>
        <v>0</v>
      </c>
      <c r="M34" s="81">
        <v>160</v>
      </c>
      <c r="N34" s="81">
        <f t="shared" si="19"/>
        <v>0</v>
      </c>
      <c r="O34" s="363" t="s">
        <v>487</v>
      </c>
      <c r="Q34" s="55"/>
      <c r="R34" s="220"/>
      <c r="S34" s="354"/>
      <c r="AO34" s="29"/>
      <c r="AP34" s="29"/>
      <c r="AQ34" s="29"/>
      <c r="AR34" s="29"/>
    </row>
    <row r="35" spans="1:44" x14ac:dyDescent="0.25">
      <c r="A35" s="330">
        <f t="shared" si="3"/>
        <v>13</v>
      </c>
      <c r="B35" s="45">
        <f t="shared" si="4"/>
        <v>13</v>
      </c>
      <c r="C35" s="124" t="s">
        <v>66</v>
      </c>
      <c r="D35" s="25" t="s">
        <v>30</v>
      </c>
      <c r="E35" s="28"/>
      <c r="F35" s="139">
        <v>69</v>
      </c>
      <c r="G35" s="161" t="s">
        <v>22</v>
      </c>
      <c r="H35" s="429"/>
      <c r="I35" s="80">
        <f t="shared" si="17"/>
        <v>0</v>
      </c>
      <c r="J35" s="81">
        <v>2122.7999999999997</v>
      </c>
      <c r="K35" s="431"/>
      <c r="L35" s="80">
        <f t="shared" si="18"/>
        <v>0</v>
      </c>
      <c r="M35" s="81">
        <v>2122.7999999999997</v>
      </c>
      <c r="N35" s="81">
        <f t="shared" si="19"/>
        <v>0</v>
      </c>
      <c r="O35" s="363" t="s">
        <v>487</v>
      </c>
      <c r="Q35" s="55"/>
      <c r="R35" s="220"/>
      <c r="S35" s="354"/>
      <c r="AH35" s="28"/>
      <c r="AI35" s="28"/>
      <c r="AJ35" s="28"/>
      <c r="AK35" s="28"/>
      <c r="AL35" s="28"/>
      <c r="AM35" s="28"/>
      <c r="AN35" s="28"/>
    </row>
    <row r="36" spans="1:44" x14ac:dyDescent="0.25">
      <c r="A36" s="330">
        <f t="shared" si="3"/>
        <v>14</v>
      </c>
      <c r="B36" s="45">
        <f t="shared" si="4"/>
        <v>14</v>
      </c>
      <c r="C36" s="124" t="s">
        <v>67</v>
      </c>
      <c r="D36" s="28" t="s">
        <v>39</v>
      </c>
      <c r="E36" s="28"/>
      <c r="F36" s="139">
        <v>14</v>
      </c>
      <c r="G36" s="161" t="s">
        <v>22</v>
      </c>
      <c r="H36" s="429"/>
      <c r="I36" s="80">
        <f t="shared" si="17"/>
        <v>0</v>
      </c>
      <c r="J36" s="81">
        <v>2122.7999999999997</v>
      </c>
      <c r="K36" s="431"/>
      <c r="L36" s="80">
        <f t="shared" si="18"/>
        <v>0</v>
      </c>
      <c r="M36" s="81">
        <v>2122.7999999999997</v>
      </c>
      <c r="N36" s="81">
        <f t="shared" si="19"/>
        <v>0</v>
      </c>
      <c r="O36" s="363" t="s">
        <v>487</v>
      </c>
      <c r="Q36" s="55"/>
      <c r="R36" s="220"/>
      <c r="S36" s="354"/>
      <c r="AO36" s="29"/>
      <c r="AP36" s="29"/>
      <c r="AQ36" s="29"/>
      <c r="AR36" s="29"/>
    </row>
    <row r="37" spans="1:44" x14ac:dyDescent="0.25">
      <c r="A37" s="330">
        <f t="shared" si="3"/>
        <v>15</v>
      </c>
      <c r="B37" s="45">
        <f t="shared" si="4"/>
        <v>15</v>
      </c>
      <c r="C37" s="124" t="s">
        <v>136</v>
      </c>
      <c r="D37" s="25" t="s">
        <v>137</v>
      </c>
      <c r="E37" s="28"/>
      <c r="F37" s="139">
        <v>8</v>
      </c>
      <c r="G37" s="161" t="s">
        <v>22</v>
      </c>
      <c r="H37" s="429"/>
      <c r="I37" s="80">
        <f t="shared" si="17"/>
        <v>0</v>
      </c>
      <c r="J37" s="81">
        <v>2122.7999999999997</v>
      </c>
      <c r="K37" s="431"/>
      <c r="L37" s="80">
        <f t="shared" si="18"/>
        <v>0</v>
      </c>
      <c r="M37" s="81">
        <v>2122.7999999999997</v>
      </c>
      <c r="N37" s="81">
        <f t="shared" si="19"/>
        <v>0</v>
      </c>
      <c r="O37" s="363" t="s">
        <v>487</v>
      </c>
      <c r="Q37" s="55"/>
      <c r="R37" s="220"/>
      <c r="S37" s="354"/>
      <c r="AH37" s="28"/>
      <c r="AI37" s="28"/>
      <c r="AJ37" s="28"/>
      <c r="AK37" s="28"/>
      <c r="AL37" s="28"/>
      <c r="AM37" s="28"/>
      <c r="AN37" s="28"/>
    </row>
    <row r="38" spans="1:44" x14ac:dyDescent="0.25">
      <c r="A38" s="330">
        <f t="shared" si="3"/>
        <v>16</v>
      </c>
      <c r="B38" s="45">
        <f t="shared" si="4"/>
        <v>16</v>
      </c>
      <c r="C38" s="124" t="s">
        <v>374</v>
      </c>
      <c r="D38" s="28" t="s">
        <v>375</v>
      </c>
      <c r="E38" s="28"/>
      <c r="F38" s="136">
        <v>3</v>
      </c>
      <c r="G38" s="161" t="s">
        <v>22</v>
      </c>
      <c r="H38" s="429"/>
      <c r="I38" s="80">
        <f t="shared" ref="I38" si="20">F38*H38</f>
        <v>0</v>
      </c>
      <c r="K38" s="431"/>
      <c r="L38" s="80">
        <f t="shared" ref="L38" si="21">F38*K38</f>
        <v>0</v>
      </c>
      <c r="N38" s="81">
        <f t="shared" ref="N38" si="22">SUM(I38+L38)</f>
        <v>0</v>
      </c>
      <c r="O38" s="363" t="s">
        <v>487</v>
      </c>
      <c r="Q38" s="55"/>
      <c r="R38" s="224"/>
      <c r="S38" s="354"/>
      <c r="AO38" s="29"/>
      <c r="AP38" s="29"/>
      <c r="AQ38" s="29"/>
      <c r="AR38" s="29"/>
    </row>
    <row r="39" spans="1:44" x14ac:dyDescent="0.25">
      <c r="A39" s="330">
        <f t="shared" si="3"/>
        <v>17</v>
      </c>
      <c r="B39" s="45">
        <f t="shared" si="4"/>
        <v>17</v>
      </c>
      <c r="C39" s="127" t="s">
        <v>63</v>
      </c>
      <c r="D39" s="25" t="s">
        <v>141</v>
      </c>
      <c r="E39" s="28"/>
      <c r="F39" s="139">
        <v>175</v>
      </c>
      <c r="G39" s="161" t="s">
        <v>22</v>
      </c>
      <c r="H39" s="429"/>
      <c r="I39" s="80">
        <f t="shared" si="17"/>
        <v>0</v>
      </c>
      <c r="J39" s="81">
        <v>686</v>
      </c>
      <c r="K39" s="431"/>
      <c r="L39" s="80">
        <f t="shared" si="18"/>
        <v>0</v>
      </c>
      <c r="M39" s="81">
        <v>313.60000000000002</v>
      </c>
      <c r="N39" s="81">
        <f t="shared" si="19"/>
        <v>0</v>
      </c>
      <c r="O39" s="363" t="s">
        <v>487</v>
      </c>
      <c r="Q39" s="55"/>
      <c r="R39" s="220"/>
      <c r="S39" s="354"/>
      <c r="AH39" s="28"/>
      <c r="AI39" s="28"/>
      <c r="AJ39" s="28"/>
      <c r="AK39" s="28"/>
      <c r="AL39" s="28"/>
      <c r="AM39" s="28"/>
      <c r="AN39" s="28"/>
    </row>
    <row r="40" spans="1:44" x14ac:dyDescent="0.25">
      <c r="A40" s="330">
        <f t="shared" si="3"/>
        <v>18</v>
      </c>
      <c r="B40" s="45">
        <f t="shared" si="4"/>
        <v>18</v>
      </c>
      <c r="C40" s="127" t="s">
        <v>63</v>
      </c>
      <c r="D40" s="25" t="s">
        <v>42</v>
      </c>
      <c r="E40" s="28"/>
      <c r="F40" s="139">
        <v>100</v>
      </c>
      <c r="G40" s="161" t="s">
        <v>22</v>
      </c>
      <c r="H40" s="429"/>
      <c r="I40" s="80">
        <f t="shared" si="17"/>
        <v>0</v>
      </c>
      <c r="J40" s="81">
        <v>882</v>
      </c>
      <c r="K40" s="431"/>
      <c r="L40" s="80">
        <f t="shared" si="18"/>
        <v>0</v>
      </c>
      <c r="M40" s="81">
        <v>743.40000000000009</v>
      </c>
      <c r="N40" s="81">
        <f t="shared" si="19"/>
        <v>0</v>
      </c>
      <c r="O40" s="363" t="s">
        <v>487</v>
      </c>
      <c r="Q40" s="55"/>
      <c r="R40" s="220"/>
      <c r="S40" s="354"/>
      <c r="AH40" s="28"/>
      <c r="AI40" s="28"/>
      <c r="AJ40" s="28"/>
      <c r="AK40" s="28"/>
      <c r="AL40" s="28"/>
      <c r="AM40" s="28"/>
      <c r="AN40" s="28"/>
    </row>
    <row r="41" spans="1:44" x14ac:dyDescent="0.25">
      <c r="A41" s="330">
        <f t="shared" si="3"/>
        <v>18</v>
      </c>
      <c r="B41" s="45" t="str">
        <f t="shared" si="4"/>
        <v/>
      </c>
      <c r="F41" s="162"/>
      <c r="H41" s="82"/>
      <c r="I41" s="80"/>
      <c r="K41" s="82"/>
      <c r="L41" s="80"/>
      <c r="Q41" s="55"/>
      <c r="R41" s="221"/>
      <c r="S41" s="354"/>
    </row>
    <row r="42" spans="1:44" x14ac:dyDescent="0.25">
      <c r="A42" s="330">
        <f t="shared" si="3"/>
        <v>18</v>
      </c>
      <c r="B42" s="45" t="str">
        <f t="shared" si="4"/>
        <v/>
      </c>
      <c r="F42" s="162"/>
      <c r="H42" s="343"/>
      <c r="I42" s="80"/>
      <c r="L42" s="80"/>
      <c r="Q42" s="55"/>
      <c r="R42" s="219"/>
    </row>
    <row r="43" spans="1:44" x14ac:dyDescent="0.25">
      <c r="A43" s="330">
        <f t="shared" si="3"/>
        <v>18</v>
      </c>
      <c r="B43" s="45" t="str">
        <f t="shared" si="4"/>
        <v/>
      </c>
      <c r="D43" s="144" t="s">
        <v>49</v>
      </c>
      <c r="F43" s="162"/>
      <c r="H43" s="343"/>
      <c r="I43" s="80"/>
      <c r="L43" s="80"/>
      <c r="Q43" s="55"/>
      <c r="R43" s="219"/>
    </row>
    <row r="44" spans="1:44" x14ac:dyDescent="0.25">
      <c r="A44" s="330">
        <f t="shared" si="3"/>
        <v>18</v>
      </c>
      <c r="B44" s="45" t="str">
        <f t="shared" si="4"/>
        <v/>
      </c>
      <c r="F44" s="162"/>
      <c r="H44" s="343"/>
      <c r="I44" s="80"/>
      <c r="L44" s="80"/>
      <c r="Q44" s="55"/>
      <c r="R44" s="219"/>
    </row>
    <row r="45" spans="1:44" x14ac:dyDescent="0.25">
      <c r="A45" s="330">
        <f t="shared" si="3"/>
        <v>19</v>
      </c>
      <c r="B45" s="45">
        <f t="shared" si="4"/>
        <v>19</v>
      </c>
      <c r="C45" s="124" t="s">
        <v>70</v>
      </c>
      <c r="D45" s="134" t="s">
        <v>142</v>
      </c>
      <c r="F45" s="162">
        <v>120</v>
      </c>
      <c r="G45" s="32" t="s">
        <v>23</v>
      </c>
      <c r="H45" s="431"/>
      <c r="I45" s="80">
        <f t="shared" ref="I45:I110" si="23">F45*H45</f>
        <v>0</v>
      </c>
      <c r="J45" s="81">
        <v>300</v>
      </c>
      <c r="K45" s="431"/>
      <c r="L45" s="80">
        <f t="shared" si="0"/>
        <v>0</v>
      </c>
      <c r="M45" s="81">
        <v>192</v>
      </c>
      <c r="N45" s="81">
        <f t="shared" ref="N45:N110" si="24">SUM(I45+L45)</f>
        <v>0</v>
      </c>
      <c r="O45" s="363" t="s">
        <v>487</v>
      </c>
      <c r="Q45" s="55"/>
      <c r="R45" s="221"/>
      <c r="S45" s="354"/>
      <c r="AO45" s="29"/>
    </row>
    <row r="46" spans="1:44" x14ac:dyDescent="0.25">
      <c r="A46" s="330">
        <f t="shared" si="3"/>
        <v>20</v>
      </c>
      <c r="B46" s="45">
        <f t="shared" si="4"/>
        <v>20</v>
      </c>
      <c r="C46" s="124" t="s">
        <v>70</v>
      </c>
      <c r="D46" s="134" t="s">
        <v>109</v>
      </c>
      <c r="F46" s="162">
        <v>70</v>
      </c>
      <c r="G46" s="32" t="s">
        <v>23</v>
      </c>
      <c r="H46" s="431"/>
      <c r="I46" s="80">
        <f t="shared" si="23"/>
        <v>0</v>
      </c>
      <c r="J46" s="81">
        <v>300</v>
      </c>
      <c r="K46" s="431"/>
      <c r="L46" s="80">
        <f t="shared" si="0"/>
        <v>0</v>
      </c>
      <c r="M46" s="81">
        <v>192</v>
      </c>
      <c r="N46" s="81">
        <f t="shared" si="24"/>
        <v>0</v>
      </c>
      <c r="O46" s="363" t="s">
        <v>487</v>
      </c>
      <c r="Q46" s="55"/>
      <c r="R46" s="221"/>
      <c r="S46" s="354"/>
      <c r="AO46" s="29"/>
    </row>
    <row r="47" spans="1:44" x14ac:dyDescent="0.25">
      <c r="A47" s="330">
        <f t="shared" si="3"/>
        <v>21</v>
      </c>
      <c r="B47" s="45">
        <f t="shared" si="4"/>
        <v>21</v>
      </c>
      <c r="C47" s="124" t="s">
        <v>143</v>
      </c>
      <c r="D47" s="25" t="s">
        <v>178</v>
      </c>
      <c r="E47" s="28"/>
      <c r="F47" s="136">
        <v>60</v>
      </c>
      <c r="G47" s="161" t="s">
        <v>23</v>
      </c>
      <c r="H47" s="429"/>
      <c r="I47" s="80">
        <f t="shared" si="23"/>
        <v>0</v>
      </c>
      <c r="J47" s="342"/>
      <c r="K47" s="429"/>
      <c r="L47" s="80">
        <f t="shared" si="0"/>
        <v>0</v>
      </c>
      <c r="N47" s="81">
        <f t="shared" si="24"/>
        <v>0</v>
      </c>
      <c r="O47" s="363" t="s">
        <v>487</v>
      </c>
      <c r="Q47" s="55"/>
      <c r="R47" s="78"/>
      <c r="S47" s="353"/>
      <c r="T47" s="220"/>
      <c r="AO47" s="29"/>
      <c r="AP47" s="29"/>
    </row>
    <row r="48" spans="1:44" x14ac:dyDescent="0.25">
      <c r="A48" s="330">
        <f t="shared" si="3"/>
        <v>22</v>
      </c>
      <c r="B48" s="45">
        <f t="shared" si="4"/>
        <v>22</v>
      </c>
      <c r="C48" s="124" t="s">
        <v>68</v>
      </c>
      <c r="D48" s="134" t="s">
        <v>32</v>
      </c>
      <c r="F48" s="162">
        <v>50</v>
      </c>
      <c r="G48" s="32" t="s">
        <v>22</v>
      </c>
      <c r="H48" s="431"/>
      <c r="I48" s="80">
        <f t="shared" si="23"/>
        <v>0</v>
      </c>
      <c r="J48" s="342"/>
      <c r="K48" s="431"/>
      <c r="L48" s="80">
        <f t="shared" si="0"/>
        <v>0</v>
      </c>
      <c r="N48" s="81">
        <f t="shared" si="24"/>
        <v>0</v>
      </c>
      <c r="O48" s="363" t="s">
        <v>487</v>
      </c>
      <c r="Q48" s="55"/>
      <c r="R48" s="219"/>
      <c r="S48" s="339"/>
      <c r="AO48" s="29"/>
    </row>
    <row r="49" spans="1:40" x14ac:dyDescent="0.25">
      <c r="A49" s="330">
        <f t="shared" si="3"/>
        <v>22</v>
      </c>
      <c r="B49" s="45" t="str">
        <f t="shared" si="4"/>
        <v/>
      </c>
      <c r="D49" s="136"/>
      <c r="F49" s="162"/>
      <c r="H49" s="81"/>
      <c r="I49" s="80"/>
      <c r="K49" s="81"/>
      <c r="L49" s="80"/>
      <c r="Q49" s="55"/>
      <c r="R49" s="219"/>
      <c r="S49" s="339"/>
      <c r="T49" s="50"/>
      <c r="U49" s="50"/>
      <c r="V49" s="25"/>
      <c r="W49" s="25"/>
      <c r="X49" s="25"/>
      <c r="Y49" s="25"/>
      <c r="Z49" s="25"/>
      <c r="AA49" s="25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</row>
    <row r="50" spans="1:40" x14ac:dyDescent="0.25">
      <c r="A50" s="330">
        <f t="shared" si="3"/>
        <v>22</v>
      </c>
      <c r="B50" s="45" t="str">
        <f t="shared" si="4"/>
        <v/>
      </c>
      <c r="D50" s="136"/>
      <c r="F50" s="162"/>
      <c r="H50" s="81"/>
      <c r="I50" s="80"/>
      <c r="K50" s="81"/>
      <c r="L50" s="80"/>
      <c r="Q50" s="55"/>
      <c r="R50" s="219"/>
      <c r="S50" s="339"/>
      <c r="T50" s="50"/>
      <c r="U50" s="50"/>
      <c r="V50" s="25"/>
      <c r="W50" s="25"/>
      <c r="X50" s="25"/>
      <c r="Y50" s="25"/>
      <c r="Z50" s="25"/>
      <c r="AA50" s="25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</row>
    <row r="51" spans="1:40" x14ac:dyDescent="0.25">
      <c r="A51" s="330">
        <f t="shared" si="3"/>
        <v>22</v>
      </c>
      <c r="B51" s="45" t="str">
        <f t="shared" si="4"/>
        <v/>
      </c>
      <c r="D51" s="135" t="s">
        <v>50</v>
      </c>
      <c r="F51" s="162"/>
      <c r="H51" s="81"/>
      <c r="I51" s="80"/>
      <c r="K51" s="81"/>
      <c r="L51" s="80"/>
      <c r="Q51" s="55"/>
      <c r="R51" s="219"/>
      <c r="S51" s="339"/>
    </row>
    <row r="52" spans="1:40" x14ac:dyDescent="0.25">
      <c r="A52" s="330">
        <f t="shared" si="3"/>
        <v>22</v>
      </c>
      <c r="B52" s="45" t="str">
        <f t="shared" si="4"/>
        <v/>
      </c>
      <c r="D52" s="291" t="s">
        <v>482</v>
      </c>
      <c r="F52" s="162"/>
      <c r="H52" s="81"/>
      <c r="I52" s="80"/>
      <c r="K52" s="81"/>
      <c r="L52" s="80"/>
      <c r="Q52" s="55"/>
      <c r="R52" s="219"/>
      <c r="S52" s="339"/>
    </row>
    <row r="53" spans="1:40" x14ac:dyDescent="0.25">
      <c r="A53" s="330">
        <f t="shared" si="3"/>
        <v>22</v>
      </c>
      <c r="B53" s="45" t="str">
        <f t="shared" si="4"/>
        <v/>
      </c>
      <c r="D53" s="134" t="s">
        <v>176</v>
      </c>
      <c r="F53" s="162"/>
      <c r="H53" s="343"/>
      <c r="I53" s="80"/>
      <c r="L53" s="80"/>
      <c r="Q53" s="55"/>
      <c r="R53" s="219"/>
    </row>
    <row r="54" spans="1:40" x14ac:dyDescent="0.25">
      <c r="A54" s="330">
        <f t="shared" si="3"/>
        <v>23</v>
      </c>
      <c r="B54" s="45">
        <f t="shared" si="4"/>
        <v>23</v>
      </c>
      <c r="C54" s="125" t="s">
        <v>71</v>
      </c>
      <c r="D54" s="134" t="s">
        <v>128</v>
      </c>
      <c r="F54" s="162">
        <v>2450</v>
      </c>
      <c r="G54" s="34" t="s">
        <v>23</v>
      </c>
      <c r="H54" s="431"/>
      <c r="I54" s="80">
        <f t="shared" si="23"/>
        <v>0</v>
      </c>
      <c r="K54" s="431"/>
      <c r="L54" s="80">
        <f t="shared" si="0"/>
        <v>0</v>
      </c>
      <c r="N54" s="81">
        <f t="shared" si="24"/>
        <v>0</v>
      </c>
      <c r="O54" s="363" t="s">
        <v>487</v>
      </c>
      <c r="Q54" s="55"/>
      <c r="R54" s="221"/>
      <c r="S54" s="354"/>
    </row>
    <row r="55" spans="1:40" x14ac:dyDescent="0.25">
      <c r="A55" s="330">
        <f t="shared" si="3"/>
        <v>24</v>
      </c>
      <c r="B55" s="45">
        <f t="shared" si="4"/>
        <v>24</v>
      </c>
      <c r="C55" s="125" t="s">
        <v>72</v>
      </c>
      <c r="D55" s="134" t="s">
        <v>129</v>
      </c>
      <c r="F55" s="162">
        <v>4390</v>
      </c>
      <c r="G55" s="34" t="s">
        <v>23</v>
      </c>
      <c r="H55" s="431"/>
      <c r="I55" s="80">
        <f t="shared" si="23"/>
        <v>0</v>
      </c>
      <c r="K55" s="431"/>
      <c r="L55" s="80">
        <f t="shared" si="0"/>
        <v>0</v>
      </c>
      <c r="N55" s="81">
        <f t="shared" si="24"/>
        <v>0</v>
      </c>
      <c r="O55" s="363" t="s">
        <v>487</v>
      </c>
      <c r="Q55" s="55"/>
      <c r="R55" s="221"/>
      <c r="S55" s="354"/>
    </row>
    <row r="56" spans="1:40" x14ac:dyDescent="0.25">
      <c r="A56" s="330">
        <f t="shared" si="3"/>
        <v>25</v>
      </c>
      <c r="B56" s="45">
        <f t="shared" si="4"/>
        <v>25</v>
      </c>
      <c r="C56" s="125" t="s">
        <v>72</v>
      </c>
      <c r="D56" s="134" t="s">
        <v>440</v>
      </c>
      <c r="F56" s="162">
        <v>120</v>
      </c>
      <c r="G56" s="34" t="s">
        <v>23</v>
      </c>
      <c r="H56" s="431"/>
      <c r="I56" s="80">
        <f t="shared" ref="I56" si="25">F56*H56</f>
        <v>0</v>
      </c>
      <c r="K56" s="431"/>
      <c r="L56" s="80">
        <f t="shared" ref="L56" si="26">F56*K56</f>
        <v>0</v>
      </c>
      <c r="N56" s="81">
        <f t="shared" ref="N56" si="27">SUM(I56+L56)</f>
        <v>0</v>
      </c>
      <c r="O56" s="363" t="s">
        <v>487</v>
      </c>
      <c r="Q56" s="55"/>
      <c r="R56" s="221"/>
      <c r="S56" s="354"/>
    </row>
    <row r="57" spans="1:40" x14ac:dyDescent="0.25">
      <c r="A57" s="330">
        <f t="shared" si="3"/>
        <v>26</v>
      </c>
      <c r="B57" s="45">
        <f t="shared" si="4"/>
        <v>26</v>
      </c>
      <c r="C57" s="125" t="s">
        <v>73</v>
      </c>
      <c r="D57" s="134" t="s">
        <v>147</v>
      </c>
      <c r="F57" s="162">
        <v>530</v>
      </c>
      <c r="G57" s="34" t="s">
        <v>23</v>
      </c>
      <c r="H57" s="431"/>
      <c r="I57" s="80">
        <f t="shared" si="23"/>
        <v>0</v>
      </c>
      <c r="K57" s="431"/>
      <c r="L57" s="80">
        <f t="shared" si="0"/>
        <v>0</v>
      </c>
      <c r="N57" s="81">
        <f t="shared" si="24"/>
        <v>0</v>
      </c>
      <c r="O57" s="363" t="s">
        <v>487</v>
      </c>
      <c r="Q57" s="55"/>
      <c r="R57" s="221"/>
      <c r="S57" s="354"/>
    </row>
    <row r="58" spans="1:40" x14ac:dyDescent="0.25">
      <c r="A58" s="330">
        <f t="shared" si="3"/>
        <v>27</v>
      </c>
      <c r="B58" s="45">
        <f t="shared" si="4"/>
        <v>27</v>
      </c>
      <c r="C58" s="125" t="s">
        <v>73</v>
      </c>
      <c r="D58" s="134" t="s">
        <v>130</v>
      </c>
      <c r="F58" s="162">
        <v>70</v>
      </c>
      <c r="G58" s="34" t="s">
        <v>23</v>
      </c>
      <c r="H58" s="431"/>
      <c r="I58" s="80">
        <f t="shared" si="23"/>
        <v>0</v>
      </c>
      <c r="K58" s="431"/>
      <c r="L58" s="80">
        <f t="shared" si="0"/>
        <v>0</v>
      </c>
      <c r="N58" s="81">
        <f t="shared" si="24"/>
        <v>0</v>
      </c>
      <c r="O58" s="363" t="s">
        <v>487</v>
      </c>
      <c r="Q58" s="55"/>
      <c r="R58" s="221"/>
      <c r="S58" s="354"/>
    </row>
    <row r="59" spans="1:40" x14ac:dyDescent="0.25">
      <c r="A59" s="330">
        <f t="shared" si="3"/>
        <v>28</v>
      </c>
      <c r="B59" s="45">
        <f t="shared" si="4"/>
        <v>28</v>
      </c>
      <c r="C59" s="125" t="s">
        <v>146</v>
      </c>
      <c r="D59" s="134" t="s">
        <v>144</v>
      </c>
      <c r="F59" s="162">
        <v>60</v>
      </c>
      <c r="G59" s="34" t="s">
        <v>23</v>
      </c>
      <c r="H59" s="431"/>
      <c r="I59" s="80">
        <f t="shared" si="23"/>
        <v>0</v>
      </c>
      <c r="K59" s="431"/>
      <c r="L59" s="80">
        <f t="shared" si="0"/>
        <v>0</v>
      </c>
      <c r="N59" s="81">
        <f t="shared" si="24"/>
        <v>0</v>
      </c>
      <c r="O59" s="363" t="s">
        <v>487</v>
      </c>
      <c r="Q59" s="55"/>
      <c r="R59" s="221"/>
      <c r="S59" s="354"/>
    </row>
    <row r="60" spans="1:40" x14ac:dyDescent="0.25">
      <c r="A60" s="330">
        <f t="shared" si="3"/>
        <v>29</v>
      </c>
      <c r="B60" s="45">
        <f t="shared" si="4"/>
        <v>29</v>
      </c>
      <c r="C60" s="125" t="s">
        <v>146</v>
      </c>
      <c r="D60" s="134" t="s">
        <v>145</v>
      </c>
      <c r="F60" s="162">
        <v>90</v>
      </c>
      <c r="G60" s="34" t="s">
        <v>23</v>
      </c>
      <c r="H60" s="431"/>
      <c r="I60" s="80">
        <f t="shared" si="23"/>
        <v>0</v>
      </c>
      <c r="K60" s="431"/>
      <c r="L60" s="80">
        <f t="shared" si="0"/>
        <v>0</v>
      </c>
      <c r="N60" s="81">
        <f t="shared" si="24"/>
        <v>0</v>
      </c>
      <c r="O60" s="363" t="s">
        <v>487</v>
      </c>
      <c r="Q60" s="55"/>
      <c r="R60" s="221"/>
      <c r="S60" s="354"/>
    </row>
    <row r="61" spans="1:40" x14ac:dyDescent="0.25">
      <c r="A61" s="330">
        <f t="shared" si="3"/>
        <v>30</v>
      </c>
      <c r="B61" s="45">
        <f t="shared" si="4"/>
        <v>30</v>
      </c>
      <c r="C61" s="125" t="s">
        <v>71</v>
      </c>
      <c r="D61" s="134" t="s">
        <v>206</v>
      </c>
      <c r="F61" s="162">
        <v>72</v>
      </c>
      <c r="G61" s="34" t="s">
        <v>23</v>
      </c>
      <c r="H61" s="431"/>
      <c r="I61" s="80">
        <f t="shared" ref="I61:I63" si="28">F61*H61</f>
        <v>0</v>
      </c>
      <c r="K61" s="431"/>
      <c r="L61" s="80">
        <f t="shared" ref="L61:L63" si="29">F61*K61</f>
        <v>0</v>
      </c>
      <c r="N61" s="81">
        <f t="shared" ref="N61:N63" si="30">SUM(I61+L61)</f>
        <v>0</v>
      </c>
      <c r="O61" s="363" t="s">
        <v>487</v>
      </c>
      <c r="Q61" s="55"/>
      <c r="R61" s="221"/>
      <c r="S61" s="354"/>
    </row>
    <row r="62" spans="1:40" x14ac:dyDescent="0.25">
      <c r="A62" s="330">
        <f t="shared" si="3"/>
        <v>31</v>
      </c>
      <c r="B62" s="45">
        <f t="shared" si="4"/>
        <v>31</v>
      </c>
      <c r="C62" s="125" t="s">
        <v>73</v>
      </c>
      <c r="D62" s="134" t="s">
        <v>249</v>
      </c>
      <c r="F62" s="162">
        <v>30</v>
      </c>
      <c r="G62" s="34" t="s">
        <v>23</v>
      </c>
      <c r="H62" s="431"/>
      <c r="I62" s="80">
        <f t="shared" si="28"/>
        <v>0</v>
      </c>
      <c r="K62" s="431"/>
      <c r="L62" s="80">
        <f t="shared" si="29"/>
        <v>0</v>
      </c>
      <c r="N62" s="81">
        <f t="shared" si="30"/>
        <v>0</v>
      </c>
      <c r="O62" s="363" t="s">
        <v>487</v>
      </c>
      <c r="Q62" s="55"/>
      <c r="R62" s="221"/>
      <c r="S62" s="354"/>
    </row>
    <row r="63" spans="1:40" x14ac:dyDescent="0.25">
      <c r="A63" s="330">
        <f t="shared" si="3"/>
        <v>32</v>
      </c>
      <c r="B63" s="45">
        <f t="shared" si="4"/>
        <v>32</v>
      </c>
      <c r="C63" s="125" t="s">
        <v>146</v>
      </c>
      <c r="D63" s="134" t="s">
        <v>250</v>
      </c>
      <c r="F63" s="162">
        <v>30</v>
      </c>
      <c r="G63" s="34" t="s">
        <v>23</v>
      </c>
      <c r="H63" s="431"/>
      <c r="I63" s="80">
        <f t="shared" si="28"/>
        <v>0</v>
      </c>
      <c r="K63" s="431"/>
      <c r="L63" s="80">
        <f t="shared" si="29"/>
        <v>0</v>
      </c>
      <c r="N63" s="81">
        <f t="shared" si="30"/>
        <v>0</v>
      </c>
      <c r="O63" s="363" t="s">
        <v>487</v>
      </c>
      <c r="Q63" s="55"/>
      <c r="R63" s="221"/>
      <c r="S63" s="354"/>
    </row>
    <row r="64" spans="1:40" x14ac:dyDescent="0.25">
      <c r="A64" s="330">
        <f t="shared" si="3"/>
        <v>32</v>
      </c>
      <c r="B64" s="45" t="str">
        <f t="shared" si="4"/>
        <v/>
      </c>
      <c r="F64" s="162"/>
      <c r="G64" s="34"/>
      <c r="H64" s="82"/>
      <c r="I64" s="80"/>
      <c r="K64" s="431"/>
      <c r="L64" s="80"/>
      <c r="O64" s="364"/>
      <c r="Q64" s="55"/>
      <c r="R64" s="221"/>
      <c r="S64" s="354"/>
    </row>
    <row r="65" spans="1:44" x14ac:dyDescent="0.25">
      <c r="A65" s="330">
        <f t="shared" si="3"/>
        <v>32</v>
      </c>
      <c r="B65" s="45" t="str">
        <f t="shared" si="4"/>
        <v/>
      </c>
      <c r="C65" s="124"/>
      <c r="D65" s="134" t="s">
        <v>373</v>
      </c>
      <c r="F65" s="136"/>
      <c r="G65" s="136"/>
      <c r="H65" s="82"/>
      <c r="I65" s="80"/>
      <c r="K65" s="82"/>
      <c r="L65" s="80"/>
      <c r="Q65" s="56"/>
      <c r="R65" s="221"/>
      <c r="S65" s="354"/>
      <c r="AO65" s="29"/>
      <c r="AP65" s="29"/>
      <c r="AQ65" s="29"/>
    </row>
    <row r="66" spans="1:44" x14ac:dyDescent="0.25">
      <c r="A66" s="330">
        <f t="shared" si="3"/>
        <v>33</v>
      </c>
      <c r="B66" s="45">
        <f t="shared" si="4"/>
        <v>33</v>
      </c>
      <c r="C66" s="125" t="s">
        <v>71</v>
      </c>
      <c r="D66" s="136" t="s">
        <v>253</v>
      </c>
      <c r="F66" s="162">
        <v>450</v>
      </c>
      <c r="G66" s="136" t="s">
        <v>23</v>
      </c>
      <c r="H66" s="431"/>
      <c r="I66" s="80">
        <f t="shared" ref="I66" si="31">F66*H66</f>
        <v>0</v>
      </c>
      <c r="K66" s="431"/>
      <c r="L66" s="80">
        <f t="shared" ref="L66" si="32">F66*K66</f>
        <v>0</v>
      </c>
      <c r="N66" s="81">
        <f t="shared" ref="N66" si="33">SUM(I66+L66)</f>
        <v>0</v>
      </c>
      <c r="O66" s="363" t="s">
        <v>487</v>
      </c>
      <c r="Q66" s="56"/>
      <c r="R66" s="221"/>
      <c r="S66" s="354"/>
      <c r="T66" s="225"/>
      <c r="U66" s="226"/>
      <c r="V66" s="49"/>
      <c r="W66" s="66"/>
      <c r="X66" s="28"/>
      <c r="Y66" s="48"/>
      <c r="AO66" s="29"/>
      <c r="AP66" s="29"/>
    </row>
    <row r="67" spans="1:44" x14ac:dyDescent="0.25">
      <c r="A67" s="330">
        <f t="shared" si="3"/>
        <v>33</v>
      </c>
      <c r="B67" s="45" t="str">
        <f t="shared" si="4"/>
        <v/>
      </c>
      <c r="D67" s="136"/>
      <c r="F67" s="162"/>
      <c r="G67" s="136"/>
      <c r="H67" s="82"/>
      <c r="I67" s="80"/>
      <c r="K67" s="82"/>
      <c r="L67" s="80"/>
      <c r="O67" s="62"/>
      <c r="Q67" s="56"/>
      <c r="R67" s="221"/>
      <c r="S67" s="354"/>
      <c r="T67" s="225"/>
      <c r="U67" s="226"/>
      <c r="V67" s="49"/>
      <c r="W67" s="66"/>
      <c r="X67" s="28"/>
      <c r="Y67" s="48"/>
      <c r="AO67" s="29"/>
      <c r="AP67" s="29"/>
    </row>
    <row r="68" spans="1:44" x14ac:dyDescent="0.25">
      <c r="A68" s="330">
        <f t="shared" si="3"/>
        <v>33</v>
      </c>
      <c r="B68" s="45" t="str">
        <f t="shared" si="4"/>
        <v/>
      </c>
      <c r="F68" s="162"/>
      <c r="G68" s="34"/>
      <c r="H68" s="82"/>
      <c r="I68" s="80"/>
      <c r="K68" s="82"/>
      <c r="L68" s="80"/>
      <c r="Q68" s="56"/>
      <c r="R68" s="221"/>
      <c r="S68" s="354"/>
    </row>
    <row r="69" spans="1:44" x14ac:dyDescent="0.25">
      <c r="A69" s="330">
        <f t="shared" si="3"/>
        <v>33</v>
      </c>
      <c r="B69" s="45" t="str">
        <f t="shared" si="4"/>
        <v/>
      </c>
      <c r="C69" s="124"/>
      <c r="D69" s="179" t="s">
        <v>124</v>
      </c>
      <c r="E69" s="28"/>
      <c r="F69" s="136"/>
      <c r="G69" s="134"/>
      <c r="H69" s="343"/>
      <c r="I69" s="80"/>
      <c r="K69" s="82"/>
      <c r="L69" s="85"/>
      <c r="M69" s="82"/>
      <c r="N69" s="82"/>
      <c r="O69" s="62"/>
      <c r="Q69" s="56"/>
      <c r="R69" s="220"/>
      <c r="S69" s="354"/>
      <c r="AO69" s="29"/>
      <c r="AP69" s="29"/>
      <c r="AQ69" s="29"/>
    </row>
    <row r="70" spans="1:44" x14ac:dyDescent="0.25">
      <c r="A70" s="330">
        <f t="shared" si="3"/>
        <v>33</v>
      </c>
      <c r="B70" s="45" t="str">
        <f t="shared" si="4"/>
        <v/>
      </c>
      <c r="C70" s="124"/>
      <c r="D70" s="28"/>
      <c r="E70" s="28"/>
      <c r="F70" s="136"/>
      <c r="G70" s="134"/>
      <c r="H70" s="343"/>
      <c r="I70" s="80"/>
      <c r="K70" s="82"/>
      <c r="L70" s="85"/>
      <c r="M70" s="82"/>
      <c r="N70" s="82"/>
      <c r="O70" s="62"/>
      <c r="Q70" s="55"/>
      <c r="R70" s="220"/>
      <c r="S70" s="354"/>
      <c r="AO70" s="29"/>
      <c r="AP70" s="29"/>
      <c r="AQ70" s="29"/>
    </row>
    <row r="71" spans="1:44" x14ac:dyDescent="0.25">
      <c r="A71" s="330">
        <f t="shared" si="3"/>
        <v>34</v>
      </c>
      <c r="B71" s="45">
        <f t="shared" si="4"/>
        <v>34</v>
      </c>
      <c r="C71" s="237" t="s">
        <v>126</v>
      </c>
      <c r="D71" s="21" t="s">
        <v>247</v>
      </c>
      <c r="E71" s="19"/>
      <c r="F71" s="172">
        <v>0.9</v>
      </c>
      <c r="G71" s="165" t="s">
        <v>127</v>
      </c>
      <c r="H71" s="432"/>
      <c r="I71" s="85">
        <f t="shared" ref="I71" si="34">F71*H71</f>
        <v>0</v>
      </c>
      <c r="J71" s="85"/>
      <c r="K71" s="432"/>
      <c r="L71" s="85">
        <f t="shared" ref="L71" si="35">F71*K71</f>
        <v>0</v>
      </c>
      <c r="M71" s="82"/>
      <c r="N71" s="343">
        <f t="shared" ref="N71" si="36">SUM(I71+L71)</f>
        <v>0</v>
      </c>
      <c r="O71" s="363" t="s">
        <v>487</v>
      </c>
      <c r="Q71" s="55"/>
      <c r="R71" s="222"/>
      <c r="S71" s="395"/>
      <c r="T71" s="222"/>
      <c r="AO71" s="29"/>
      <c r="AP71" s="29"/>
      <c r="AQ71" s="29"/>
      <c r="AR71" s="29"/>
    </row>
    <row r="72" spans="1:44" x14ac:dyDescent="0.25">
      <c r="A72" s="330">
        <f t="shared" si="3"/>
        <v>34</v>
      </c>
      <c r="B72" s="45" t="str">
        <f t="shared" si="4"/>
        <v/>
      </c>
      <c r="D72" s="136"/>
      <c r="F72" s="162"/>
      <c r="G72" s="136"/>
      <c r="H72" s="82"/>
      <c r="I72" s="80"/>
      <c r="K72" s="82"/>
      <c r="L72" s="80"/>
      <c r="O72" s="62"/>
      <c r="Q72" s="55"/>
      <c r="R72" s="221"/>
      <c r="S72" s="354"/>
      <c r="T72" s="225"/>
      <c r="U72" s="226"/>
      <c r="V72" s="49"/>
      <c r="W72" s="66"/>
      <c r="X72" s="28"/>
      <c r="Y72" s="48"/>
      <c r="AO72" s="29"/>
      <c r="AP72" s="29"/>
    </row>
    <row r="73" spans="1:44" x14ac:dyDescent="0.25">
      <c r="A73" s="330">
        <f t="shared" si="3"/>
        <v>34</v>
      </c>
      <c r="B73" s="45" t="str">
        <f t="shared" si="4"/>
        <v/>
      </c>
      <c r="F73" s="162"/>
      <c r="H73" s="82"/>
      <c r="I73" s="80"/>
      <c r="K73" s="82"/>
      <c r="L73" s="80"/>
      <c r="Q73" s="55"/>
      <c r="R73" s="221"/>
      <c r="S73" s="354"/>
    </row>
    <row r="74" spans="1:44" x14ac:dyDescent="0.25">
      <c r="A74" s="330">
        <f t="shared" si="3"/>
        <v>34</v>
      </c>
      <c r="B74" s="45" t="str">
        <f t="shared" si="4"/>
        <v/>
      </c>
      <c r="D74" s="289" t="s">
        <v>29</v>
      </c>
      <c r="E74" s="165"/>
      <c r="F74" s="172"/>
      <c r="G74" s="158"/>
      <c r="H74" s="85"/>
      <c r="I74" s="80"/>
      <c r="J74" s="80"/>
      <c r="K74" s="80"/>
      <c r="L74" s="80"/>
      <c r="Q74" s="55"/>
      <c r="R74" s="227"/>
      <c r="S74" s="396"/>
    </row>
    <row r="75" spans="1:44" x14ac:dyDescent="0.25">
      <c r="A75" s="330">
        <f t="shared" si="3"/>
        <v>34</v>
      </c>
      <c r="B75" s="45" t="str">
        <f t="shared" si="4"/>
        <v/>
      </c>
      <c r="D75" s="146"/>
      <c r="E75" s="165"/>
      <c r="F75" s="172"/>
      <c r="G75" s="158"/>
      <c r="H75" s="85"/>
      <c r="I75" s="80"/>
      <c r="J75" s="80"/>
      <c r="K75" s="80"/>
      <c r="L75" s="80"/>
      <c r="Q75" s="55"/>
      <c r="R75" s="227"/>
      <c r="S75" s="396"/>
    </row>
    <row r="76" spans="1:44" x14ac:dyDescent="0.25">
      <c r="A76" s="330">
        <f t="shared" ref="A76:A139" si="37">IF(ISNUMBER($F76),$A75+1,$A75+0)</f>
        <v>34</v>
      </c>
      <c r="B76" s="45" t="str">
        <f t="shared" ref="B76:B139" si="38">IF((A76-A75)=0,"",A76)</f>
        <v/>
      </c>
      <c r="D76" s="185" t="s">
        <v>291</v>
      </c>
      <c r="F76" s="162"/>
      <c r="G76" s="136"/>
      <c r="H76" s="82"/>
      <c r="I76" s="80"/>
      <c r="K76" s="82"/>
      <c r="L76" s="80"/>
      <c r="O76" s="62"/>
      <c r="Q76" s="55"/>
      <c r="R76" s="221"/>
      <c r="S76" s="354"/>
      <c r="T76" s="225"/>
      <c r="U76" s="226"/>
      <c r="V76" s="49"/>
      <c r="W76" s="66"/>
      <c r="X76" s="28"/>
      <c r="Y76" s="48"/>
      <c r="AO76" s="29"/>
      <c r="AP76" s="29"/>
    </row>
    <row r="77" spans="1:44" x14ac:dyDescent="0.25">
      <c r="A77" s="330">
        <f t="shared" si="37"/>
        <v>35</v>
      </c>
      <c r="B77" s="45">
        <f t="shared" si="38"/>
        <v>35</v>
      </c>
      <c r="C77" s="125" t="s">
        <v>415</v>
      </c>
      <c r="D77" s="184" t="s">
        <v>396</v>
      </c>
      <c r="E77" s="28"/>
      <c r="F77" s="303">
        <v>6</v>
      </c>
      <c r="G77" s="172" t="s">
        <v>22</v>
      </c>
      <c r="H77" s="433"/>
      <c r="I77" s="231">
        <f t="shared" ref="I77:I78" si="39">F77*H77</f>
        <v>0</v>
      </c>
      <c r="J77" s="365"/>
      <c r="K77" s="434"/>
      <c r="L77" s="231">
        <f t="shared" ref="L77:L78" si="40">F77*K77</f>
        <v>0</v>
      </c>
      <c r="M77" s="367"/>
      <c r="N77" s="368">
        <f t="shared" ref="N77:N78" si="41">SUM(I77+L77)</f>
        <v>0</v>
      </c>
      <c r="O77" s="363" t="s">
        <v>487</v>
      </c>
      <c r="Q77" s="297"/>
      <c r="R77" s="297"/>
      <c r="S77" s="366"/>
      <c r="T77" s="301"/>
      <c r="U77" s="302"/>
      <c r="AO77" s="29"/>
    </row>
    <row r="78" spans="1:44" x14ac:dyDescent="0.25">
      <c r="A78" s="330">
        <f t="shared" si="37"/>
        <v>36</v>
      </c>
      <c r="B78" s="45">
        <f t="shared" si="38"/>
        <v>36</v>
      </c>
      <c r="C78" s="125" t="s">
        <v>414</v>
      </c>
      <c r="D78" s="184" t="s">
        <v>399</v>
      </c>
      <c r="E78" s="28"/>
      <c r="F78" s="303">
        <v>15</v>
      </c>
      <c r="G78" s="172" t="s">
        <v>22</v>
      </c>
      <c r="H78" s="433"/>
      <c r="I78" s="231">
        <f t="shared" si="39"/>
        <v>0</v>
      </c>
      <c r="J78" s="365"/>
      <c r="K78" s="434"/>
      <c r="L78" s="231">
        <f t="shared" si="40"/>
        <v>0</v>
      </c>
      <c r="M78" s="367"/>
      <c r="N78" s="368">
        <f t="shared" si="41"/>
        <v>0</v>
      </c>
      <c r="O78" s="363" t="s">
        <v>487</v>
      </c>
      <c r="Q78" s="297"/>
      <c r="R78" s="297"/>
      <c r="S78" s="366"/>
      <c r="T78" s="301"/>
      <c r="U78" s="302"/>
      <c r="AO78" s="29"/>
    </row>
    <row r="79" spans="1:44" x14ac:dyDescent="0.25">
      <c r="A79" s="330">
        <f t="shared" si="37"/>
        <v>37</v>
      </c>
      <c r="B79" s="45">
        <f t="shared" si="38"/>
        <v>37</v>
      </c>
      <c r="C79" s="125" t="s">
        <v>416</v>
      </c>
      <c r="D79" s="184" t="s">
        <v>401</v>
      </c>
      <c r="E79" s="28"/>
      <c r="F79" s="303">
        <v>10</v>
      </c>
      <c r="G79" s="172" t="s">
        <v>22</v>
      </c>
      <c r="H79" s="431"/>
      <c r="I79" s="342">
        <f t="shared" ref="I79" si="42">F79*H79</f>
        <v>0</v>
      </c>
      <c r="J79" s="343"/>
      <c r="K79" s="435"/>
      <c r="L79" s="342">
        <f t="shared" ref="L79" si="43">F79*K79</f>
        <v>0</v>
      </c>
      <c r="M79" s="348"/>
      <c r="N79" s="349">
        <f t="shared" ref="N79:N80" si="44">SUM(I79+L79)</f>
        <v>0</v>
      </c>
      <c r="O79" s="363" t="s">
        <v>487</v>
      </c>
      <c r="Q79" s="297"/>
      <c r="R79" s="297"/>
      <c r="S79" s="347"/>
      <c r="T79" s="301"/>
      <c r="U79" s="302"/>
      <c r="AO79" s="29"/>
    </row>
    <row r="80" spans="1:44" x14ac:dyDescent="0.25">
      <c r="A80" s="330">
        <f t="shared" si="37"/>
        <v>38</v>
      </c>
      <c r="B80" s="45">
        <f t="shared" si="38"/>
        <v>38</v>
      </c>
      <c r="C80" s="125" t="s">
        <v>418</v>
      </c>
      <c r="D80" s="184" t="s">
        <v>403</v>
      </c>
      <c r="E80" s="28"/>
      <c r="F80" s="303">
        <v>8</v>
      </c>
      <c r="G80" s="172" t="s">
        <v>22</v>
      </c>
      <c r="H80" s="431"/>
      <c r="I80" s="342">
        <f>F80*H80</f>
        <v>0</v>
      </c>
      <c r="J80" s="343"/>
      <c r="K80" s="435"/>
      <c r="L80" s="342">
        <f>F80*K80</f>
        <v>0</v>
      </c>
      <c r="M80" s="348"/>
      <c r="N80" s="349">
        <f t="shared" si="44"/>
        <v>0</v>
      </c>
      <c r="O80" s="363" t="s">
        <v>487</v>
      </c>
      <c r="Q80" s="297"/>
      <c r="R80" s="297"/>
      <c r="S80" s="347"/>
      <c r="T80" s="301"/>
      <c r="U80" s="302"/>
      <c r="AO80" s="29"/>
    </row>
    <row r="81" spans="1:41" x14ac:dyDescent="0.25">
      <c r="A81" s="330">
        <f t="shared" si="37"/>
        <v>39</v>
      </c>
      <c r="B81" s="45">
        <f t="shared" si="38"/>
        <v>39</v>
      </c>
      <c r="C81" s="125" t="s">
        <v>417</v>
      </c>
      <c r="D81" s="184" t="s">
        <v>445</v>
      </c>
      <c r="E81" s="28"/>
      <c r="F81" s="303">
        <v>40</v>
      </c>
      <c r="G81" s="172" t="s">
        <v>22</v>
      </c>
      <c r="H81" s="431"/>
      <c r="I81" s="342">
        <f t="shared" ref="I81:I85" si="45">F81*H81</f>
        <v>0</v>
      </c>
      <c r="J81" s="343"/>
      <c r="K81" s="435"/>
      <c r="L81" s="342">
        <f t="shared" ref="L81:L85" si="46">F81*K81</f>
        <v>0</v>
      </c>
      <c r="M81" s="348"/>
      <c r="N81" s="349">
        <f t="shared" ref="N81:N85" si="47">SUM(I81+L81)</f>
        <v>0</v>
      </c>
      <c r="O81" s="363" t="s">
        <v>487</v>
      </c>
      <c r="Q81" s="297"/>
      <c r="R81" s="299"/>
      <c r="S81" s="347"/>
      <c r="T81" s="301"/>
      <c r="U81" s="302"/>
      <c r="AO81" s="29"/>
    </row>
    <row r="82" spans="1:41" ht="30" x14ac:dyDescent="0.25">
      <c r="A82" s="330">
        <f t="shared" si="37"/>
        <v>40</v>
      </c>
      <c r="B82" s="45">
        <f t="shared" si="38"/>
        <v>40</v>
      </c>
      <c r="D82" s="252" t="s">
        <v>412</v>
      </c>
      <c r="E82" s="28"/>
      <c r="F82" s="303">
        <v>15</v>
      </c>
      <c r="G82" s="172" t="s">
        <v>22</v>
      </c>
      <c r="H82" s="431"/>
      <c r="I82" s="342">
        <f t="shared" si="45"/>
        <v>0</v>
      </c>
      <c r="J82" s="343"/>
      <c r="K82" s="435"/>
      <c r="L82" s="342">
        <f t="shared" si="46"/>
        <v>0</v>
      </c>
      <c r="M82" s="348"/>
      <c r="N82" s="349">
        <f t="shared" si="47"/>
        <v>0</v>
      </c>
      <c r="O82" s="363" t="s">
        <v>487</v>
      </c>
      <c r="Q82" s="297"/>
      <c r="R82" s="299"/>
      <c r="S82" s="347"/>
      <c r="T82" s="301"/>
      <c r="U82" s="302"/>
      <c r="AO82" s="29"/>
    </row>
    <row r="83" spans="1:41" ht="30" x14ac:dyDescent="0.25">
      <c r="A83" s="330">
        <f t="shared" si="37"/>
        <v>41</v>
      </c>
      <c r="B83" s="45">
        <f t="shared" si="38"/>
        <v>41</v>
      </c>
      <c r="D83" s="252" t="s">
        <v>413</v>
      </c>
      <c r="E83" s="28"/>
      <c r="F83" s="303">
        <v>25</v>
      </c>
      <c r="G83" s="172" t="s">
        <v>22</v>
      </c>
      <c r="H83" s="431"/>
      <c r="I83" s="342">
        <f t="shared" si="45"/>
        <v>0</v>
      </c>
      <c r="J83" s="343"/>
      <c r="K83" s="435"/>
      <c r="L83" s="342">
        <f t="shared" si="46"/>
        <v>0</v>
      </c>
      <c r="M83" s="348"/>
      <c r="N83" s="349">
        <f t="shared" si="47"/>
        <v>0</v>
      </c>
      <c r="O83" s="363" t="s">
        <v>487</v>
      </c>
      <c r="Q83" s="297"/>
      <c r="R83" s="299"/>
      <c r="S83" s="347"/>
      <c r="T83" s="301"/>
      <c r="U83" s="302"/>
      <c r="AO83" s="29"/>
    </row>
    <row r="84" spans="1:41" x14ac:dyDescent="0.25">
      <c r="A84" s="330">
        <f t="shared" si="37"/>
        <v>42</v>
      </c>
      <c r="B84" s="45">
        <f t="shared" si="38"/>
        <v>42</v>
      </c>
      <c r="D84" s="251" t="s">
        <v>391</v>
      </c>
      <c r="E84" s="28"/>
      <c r="F84" s="303">
        <v>15</v>
      </c>
      <c r="G84" s="172" t="s">
        <v>22</v>
      </c>
      <c r="H84" s="431"/>
      <c r="I84" s="342">
        <f t="shared" si="45"/>
        <v>0</v>
      </c>
      <c r="J84" s="343"/>
      <c r="K84" s="435"/>
      <c r="L84" s="342">
        <f t="shared" si="46"/>
        <v>0</v>
      </c>
      <c r="M84" s="348"/>
      <c r="N84" s="349">
        <f t="shared" si="47"/>
        <v>0</v>
      </c>
      <c r="O84" s="363" t="s">
        <v>487</v>
      </c>
      <c r="Q84" s="297"/>
      <c r="R84" s="299"/>
      <c r="S84" s="347"/>
      <c r="T84" s="301"/>
      <c r="U84" s="302"/>
      <c r="AO84" s="29"/>
    </row>
    <row r="85" spans="1:41" x14ac:dyDescent="0.25">
      <c r="A85" s="330">
        <f t="shared" si="37"/>
        <v>43</v>
      </c>
      <c r="B85" s="45">
        <f t="shared" si="38"/>
        <v>43</v>
      </c>
      <c r="D85" s="251" t="s">
        <v>392</v>
      </c>
      <c r="E85" s="28"/>
      <c r="F85" s="303">
        <v>25</v>
      </c>
      <c r="G85" s="172" t="s">
        <v>22</v>
      </c>
      <c r="H85" s="431"/>
      <c r="I85" s="342">
        <f t="shared" si="45"/>
        <v>0</v>
      </c>
      <c r="J85" s="343"/>
      <c r="K85" s="435"/>
      <c r="L85" s="342">
        <f t="shared" si="46"/>
        <v>0</v>
      </c>
      <c r="M85" s="348"/>
      <c r="N85" s="349">
        <f t="shared" si="47"/>
        <v>0</v>
      </c>
      <c r="O85" s="363" t="s">
        <v>487</v>
      </c>
      <c r="Q85" s="297"/>
      <c r="R85" s="299"/>
      <c r="S85" s="347"/>
      <c r="T85" s="301"/>
      <c r="U85" s="302"/>
      <c r="AO85" s="29"/>
    </row>
    <row r="86" spans="1:41" x14ac:dyDescent="0.25">
      <c r="A86" s="330">
        <f t="shared" si="37"/>
        <v>44</v>
      </c>
      <c r="B86" s="45">
        <f t="shared" si="38"/>
        <v>44</v>
      </c>
      <c r="C86" s="125" t="s">
        <v>414</v>
      </c>
      <c r="D86" s="292" t="s">
        <v>446</v>
      </c>
      <c r="E86" s="28"/>
      <c r="F86" s="303">
        <v>18</v>
      </c>
      <c r="G86" s="172" t="s">
        <v>22</v>
      </c>
      <c r="H86" s="431"/>
      <c r="I86" s="342">
        <f t="shared" ref="I86" si="48">F86*H86</f>
        <v>0</v>
      </c>
      <c r="J86" s="343"/>
      <c r="K86" s="435"/>
      <c r="L86" s="342">
        <f t="shared" ref="L86" si="49">F86*K86</f>
        <v>0</v>
      </c>
      <c r="M86" s="348"/>
      <c r="N86" s="349">
        <f t="shared" ref="N86" si="50">SUM(I86+L86)</f>
        <v>0</v>
      </c>
      <c r="O86" s="363" t="s">
        <v>487</v>
      </c>
      <c r="Q86" s="297"/>
      <c r="R86" s="299"/>
      <c r="S86" s="350"/>
      <c r="T86" s="301"/>
      <c r="U86" s="302"/>
      <c r="AO86" s="29"/>
    </row>
    <row r="87" spans="1:41" x14ac:dyDescent="0.25">
      <c r="A87" s="330">
        <f t="shared" si="37"/>
        <v>45</v>
      </c>
      <c r="B87" s="45">
        <f t="shared" si="38"/>
        <v>45</v>
      </c>
      <c r="C87" s="125" t="s">
        <v>158</v>
      </c>
      <c r="D87" s="184" t="s">
        <v>405</v>
      </c>
      <c r="E87" s="28"/>
      <c r="F87" s="303">
        <v>5</v>
      </c>
      <c r="G87" s="172" t="s">
        <v>22</v>
      </c>
      <c r="H87" s="431"/>
      <c r="I87" s="342">
        <f>F87*H87</f>
        <v>0</v>
      </c>
      <c r="J87" s="343"/>
      <c r="K87" s="435"/>
      <c r="L87" s="342">
        <f>F87*K87</f>
        <v>0</v>
      </c>
      <c r="M87" s="348"/>
      <c r="N87" s="349">
        <f>SUM(I87+L87)</f>
        <v>0</v>
      </c>
      <c r="O87" s="363" t="s">
        <v>487</v>
      </c>
      <c r="Q87" s="297"/>
      <c r="R87" s="299"/>
      <c r="S87" s="347"/>
      <c r="T87" s="301"/>
      <c r="U87" s="302"/>
      <c r="AO87" s="29"/>
    </row>
    <row r="88" spans="1:41" x14ac:dyDescent="0.25">
      <c r="A88" s="330">
        <f t="shared" si="37"/>
        <v>46</v>
      </c>
      <c r="B88" s="45">
        <f t="shared" si="38"/>
        <v>46</v>
      </c>
      <c r="C88" s="125" t="s">
        <v>420</v>
      </c>
      <c r="D88" s="184" t="s">
        <v>406</v>
      </c>
      <c r="E88" s="28"/>
      <c r="F88" s="303">
        <v>28</v>
      </c>
      <c r="G88" s="172" t="s">
        <v>22</v>
      </c>
      <c r="H88" s="431"/>
      <c r="I88" s="342">
        <f t="shared" ref="I88" si="51">F88*H88</f>
        <v>0</v>
      </c>
      <c r="J88" s="343"/>
      <c r="K88" s="435"/>
      <c r="L88" s="342">
        <f t="shared" ref="L88" si="52">F88*K88</f>
        <v>0</v>
      </c>
      <c r="M88" s="348"/>
      <c r="N88" s="349">
        <f t="shared" ref="N88" si="53">SUM(I88+L88)</f>
        <v>0</v>
      </c>
      <c r="O88" s="363" t="s">
        <v>487</v>
      </c>
      <c r="Q88" s="297"/>
      <c r="R88" s="299"/>
      <c r="S88" s="347"/>
      <c r="T88" s="301"/>
      <c r="U88" s="302"/>
      <c r="AO88" s="29"/>
    </row>
    <row r="89" spans="1:41" x14ac:dyDescent="0.25">
      <c r="A89" s="330">
        <f t="shared" si="37"/>
        <v>47</v>
      </c>
      <c r="B89" s="45">
        <f t="shared" si="38"/>
        <v>47</v>
      </c>
      <c r="C89" s="125" t="s">
        <v>158</v>
      </c>
      <c r="D89" s="184" t="s">
        <v>407</v>
      </c>
      <c r="E89" s="28"/>
      <c r="F89" s="303">
        <v>6</v>
      </c>
      <c r="G89" s="172" t="s">
        <v>22</v>
      </c>
      <c r="H89" s="431"/>
      <c r="I89" s="342">
        <f>F89*H89</f>
        <v>0</v>
      </c>
      <c r="J89" s="343"/>
      <c r="K89" s="435"/>
      <c r="L89" s="342">
        <f>F89*K89</f>
        <v>0</v>
      </c>
      <c r="M89" s="348"/>
      <c r="N89" s="349">
        <f>SUM(I89+L89)</f>
        <v>0</v>
      </c>
      <c r="O89" s="363" t="s">
        <v>487</v>
      </c>
      <c r="Q89" s="297"/>
      <c r="R89" s="299"/>
      <c r="S89" s="347"/>
      <c r="T89" s="301"/>
      <c r="U89" s="302"/>
      <c r="AO89" s="29"/>
    </row>
    <row r="90" spans="1:41" x14ac:dyDescent="0.25">
      <c r="A90" s="330">
        <f t="shared" si="37"/>
        <v>48</v>
      </c>
      <c r="B90" s="45">
        <f t="shared" si="38"/>
        <v>48</v>
      </c>
      <c r="C90" s="125" t="s">
        <v>158</v>
      </c>
      <c r="D90" s="184" t="s">
        <v>408</v>
      </c>
      <c r="E90" s="28"/>
      <c r="F90" s="303">
        <v>11</v>
      </c>
      <c r="G90" s="172" t="s">
        <v>22</v>
      </c>
      <c r="H90" s="431"/>
      <c r="I90" s="342">
        <f>F90*H90</f>
        <v>0</v>
      </c>
      <c r="J90" s="343"/>
      <c r="K90" s="435"/>
      <c r="L90" s="342">
        <f>F90*K90</f>
        <v>0</v>
      </c>
      <c r="M90" s="348"/>
      <c r="N90" s="349">
        <f>SUM(I90+L90)</f>
        <v>0</v>
      </c>
      <c r="O90" s="363" t="s">
        <v>487</v>
      </c>
      <c r="Q90" s="297"/>
      <c r="R90" s="299"/>
      <c r="S90" s="347"/>
      <c r="T90" s="301"/>
      <c r="U90" s="302"/>
      <c r="AO90" s="29"/>
    </row>
    <row r="91" spans="1:41" x14ac:dyDescent="0.25">
      <c r="A91" s="330">
        <f t="shared" si="37"/>
        <v>49</v>
      </c>
      <c r="B91" s="45">
        <f t="shared" si="38"/>
        <v>49</v>
      </c>
      <c r="C91" s="125" t="s">
        <v>158</v>
      </c>
      <c r="D91" s="184" t="s">
        <v>409</v>
      </c>
      <c r="E91" s="28"/>
      <c r="F91" s="303">
        <v>15</v>
      </c>
      <c r="G91" s="172" t="s">
        <v>22</v>
      </c>
      <c r="H91" s="431"/>
      <c r="I91" s="342">
        <f>F91*H91</f>
        <v>0</v>
      </c>
      <c r="J91" s="343"/>
      <c r="K91" s="435"/>
      <c r="L91" s="342">
        <f>F91*K91</f>
        <v>0</v>
      </c>
      <c r="M91" s="348"/>
      <c r="N91" s="349">
        <f>SUM(I91+L91)</f>
        <v>0</v>
      </c>
      <c r="O91" s="363" t="s">
        <v>487</v>
      </c>
      <c r="Q91" s="297"/>
      <c r="R91" s="299"/>
      <c r="S91" s="347"/>
      <c r="T91" s="301"/>
      <c r="U91" s="302"/>
      <c r="AO91" s="29"/>
    </row>
    <row r="92" spans="1:41" x14ac:dyDescent="0.25">
      <c r="A92" s="330">
        <f t="shared" si="37"/>
        <v>50</v>
      </c>
      <c r="B92" s="45">
        <f t="shared" si="38"/>
        <v>50</v>
      </c>
      <c r="C92" s="125" t="s">
        <v>158</v>
      </c>
      <c r="D92" s="184" t="s">
        <v>467</v>
      </c>
      <c r="E92" s="28"/>
      <c r="F92" s="303">
        <v>7</v>
      </c>
      <c r="G92" s="172" t="s">
        <v>22</v>
      </c>
      <c r="H92" s="431"/>
      <c r="I92" s="342">
        <f>F92*H92</f>
        <v>0</v>
      </c>
      <c r="J92" s="343"/>
      <c r="K92" s="435"/>
      <c r="L92" s="342">
        <f>F92*K92</f>
        <v>0</v>
      </c>
      <c r="M92" s="348"/>
      <c r="N92" s="349">
        <f>SUM(I92+L92)</f>
        <v>0</v>
      </c>
      <c r="O92" s="363" t="s">
        <v>487</v>
      </c>
      <c r="Q92" s="297"/>
      <c r="R92" s="299"/>
      <c r="S92" s="350"/>
      <c r="T92" s="301"/>
      <c r="U92" s="302"/>
      <c r="AO92" s="29"/>
    </row>
    <row r="93" spans="1:41" x14ac:dyDescent="0.25">
      <c r="A93" s="330">
        <f t="shared" si="37"/>
        <v>51</v>
      </c>
      <c r="B93" s="45">
        <f t="shared" si="38"/>
        <v>51</v>
      </c>
      <c r="C93" s="125" t="s">
        <v>422</v>
      </c>
      <c r="D93" s="184" t="s">
        <v>468</v>
      </c>
      <c r="E93" s="28"/>
      <c r="F93" s="303">
        <v>4</v>
      </c>
      <c r="G93" s="172" t="s">
        <v>22</v>
      </c>
      <c r="H93" s="431"/>
      <c r="I93" s="342">
        <f t="shared" ref="I93" si="54">F93*H93</f>
        <v>0</v>
      </c>
      <c r="J93" s="343"/>
      <c r="K93" s="435"/>
      <c r="L93" s="342">
        <f t="shared" ref="L93" si="55">F93*K93</f>
        <v>0</v>
      </c>
      <c r="M93" s="348"/>
      <c r="N93" s="349">
        <f t="shared" ref="N93:N94" si="56">SUM(I93+L93)</f>
        <v>0</v>
      </c>
      <c r="O93" s="363" t="s">
        <v>487</v>
      </c>
      <c r="Q93" s="297"/>
      <c r="R93" s="299"/>
      <c r="S93" s="350"/>
      <c r="T93" s="301"/>
      <c r="U93" s="302"/>
      <c r="AO93" s="29"/>
    </row>
    <row r="94" spans="1:41" x14ac:dyDescent="0.25">
      <c r="A94" s="330">
        <f t="shared" si="37"/>
        <v>52</v>
      </c>
      <c r="B94" s="45">
        <f t="shared" si="38"/>
        <v>52</v>
      </c>
      <c r="C94" s="125" t="s">
        <v>421</v>
      </c>
      <c r="D94" s="184" t="s">
        <v>410</v>
      </c>
      <c r="E94" s="28"/>
      <c r="F94" s="303">
        <v>1</v>
      </c>
      <c r="G94" s="172" t="s">
        <v>22</v>
      </c>
      <c r="H94" s="431"/>
      <c r="I94" s="342">
        <f>F94*H94</f>
        <v>0</v>
      </c>
      <c r="J94" s="343"/>
      <c r="K94" s="435"/>
      <c r="L94" s="342">
        <f>F94*K94</f>
        <v>0</v>
      </c>
      <c r="M94" s="348"/>
      <c r="N94" s="349">
        <f t="shared" si="56"/>
        <v>0</v>
      </c>
      <c r="O94" s="363" t="s">
        <v>487</v>
      </c>
      <c r="Q94" s="297"/>
      <c r="R94" s="299"/>
      <c r="S94" s="347"/>
      <c r="T94" s="301"/>
      <c r="U94" s="302"/>
      <c r="AO94" s="29"/>
    </row>
    <row r="95" spans="1:41" x14ac:dyDescent="0.25">
      <c r="A95" s="330">
        <f t="shared" si="37"/>
        <v>52</v>
      </c>
      <c r="B95" s="45" t="str">
        <f t="shared" si="38"/>
        <v/>
      </c>
      <c r="D95" s="184"/>
      <c r="E95" s="28"/>
      <c r="F95" s="139"/>
      <c r="G95" s="172"/>
      <c r="H95" s="81"/>
      <c r="I95" s="342"/>
      <c r="J95" s="343"/>
      <c r="K95" s="347"/>
      <c r="L95" s="342"/>
      <c r="M95" s="348"/>
      <c r="N95" s="349"/>
      <c r="Q95" s="55"/>
      <c r="R95" s="229"/>
      <c r="S95" s="347"/>
      <c r="T95" s="222"/>
      <c r="AO95" s="29"/>
    </row>
    <row r="96" spans="1:41" x14ac:dyDescent="0.25">
      <c r="A96" s="330">
        <f t="shared" si="37"/>
        <v>52</v>
      </c>
      <c r="B96" s="45" t="str">
        <f t="shared" si="38"/>
        <v/>
      </c>
      <c r="D96" s="146"/>
      <c r="E96" s="167"/>
      <c r="F96" s="172"/>
      <c r="G96" s="158"/>
      <c r="H96" s="85"/>
      <c r="I96" s="80"/>
      <c r="J96" s="80"/>
      <c r="K96" s="85"/>
      <c r="L96" s="80"/>
      <c r="Q96" s="55"/>
      <c r="S96" s="395"/>
      <c r="T96" s="222"/>
      <c r="U96" s="222"/>
    </row>
    <row r="97" spans="1:44" x14ac:dyDescent="0.25">
      <c r="A97" s="330">
        <f t="shared" si="37"/>
        <v>52</v>
      </c>
      <c r="B97" s="45" t="str">
        <f t="shared" si="38"/>
        <v/>
      </c>
      <c r="D97" s="145" t="s">
        <v>10</v>
      </c>
      <c r="E97" s="165"/>
      <c r="F97" s="172"/>
      <c r="G97" s="158"/>
      <c r="H97" s="85"/>
      <c r="I97" s="80"/>
      <c r="J97" s="80"/>
      <c r="K97" s="80"/>
      <c r="L97" s="80"/>
      <c r="Q97" s="55"/>
      <c r="S97" s="396"/>
      <c r="T97" s="222"/>
      <c r="U97" s="222"/>
    </row>
    <row r="98" spans="1:44" x14ac:dyDescent="0.25">
      <c r="A98" s="330">
        <f t="shared" si="37"/>
        <v>52</v>
      </c>
      <c r="B98" s="45" t="str">
        <f t="shared" si="38"/>
        <v/>
      </c>
      <c r="I98" s="80"/>
      <c r="L98" s="80"/>
      <c r="Q98" s="55"/>
      <c r="R98" s="222"/>
      <c r="T98" s="222"/>
      <c r="U98" s="222"/>
    </row>
    <row r="99" spans="1:44" x14ac:dyDescent="0.25">
      <c r="A99" s="330">
        <f t="shared" si="37"/>
        <v>53</v>
      </c>
      <c r="B99" s="45">
        <f t="shared" si="38"/>
        <v>53</v>
      </c>
      <c r="C99" s="125" t="s">
        <v>75</v>
      </c>
      <c r="D99" s="150" t="s">
        <v>148</v>
      </c>
      <c r="E99" s="167"/>
      <c r="F99" s="172">
        <v>21</v>
      </c>
      <c r="G99" s="158" t="s">
        <v>22</v>
      </c>
      <c r="H99" s="432"/>
      <c r="I99" s="80">
        <f t="shared" si="23"/>
        <v>0</v>
      </c>
      <c r="J99" s="80"/>
      <c r="K99" s="432"/>
      <c r="L99" s="80">
        <f t="shared" si="0"/>
        <v>0</v>
      </c>
      <c r="N99" s="81">
        <f t="shared" si="24"/>
        <v>0</v>
      </c>
      <c r="O99" s="363" t="s">
        <v>487</v>
      </c>
      <c r="Q99" s="55"/>
      <c r="R99" s="222"/>
      <c r="S99" s="395"/>
      <c r="T99" s="222"/>
      <c r="U99" s="222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</row>
    <row r="100" spans="1:44" ht="14.25" customHeight="1" x14ac:dyDescent="0.25">
      <c r="A100" s="330">
        <f t="shared" si="37"/>
        <v>54</v>
      </c>
      <c r="B100" s="45">
        <f t="shared" si="38"/>
        <v>54</v>
      </c>
      <c r="C100" s="125" t="s">
        <v>257</v>
      </c>
      <c r="D100" s="150" t="s">
        <v>256</v>
      </c>
      <c r="E100" s="167"/>
      <c r="F100" s="165">
        <v>6</v>
      </c>
      <c r="G100" s="158" t="s">
        <v>22</v>
      </c>
      <c r="H100" s="432"/>
      <c r="I100" s="80">
        <f t="shared" si="23"/>
        <v>0</v>
      </c>
      <c r="J100" s="80"/>
      <c r="K100" s="431"/>
      <c r="L100" s="80">
        <f t="shared" si="0"/>
        <v>0</v>
      </c>
      <c r="N100" s="81">
        <f t="shared" si="24"/>
        <v>0</v>
      </c>
      <c r="O100" s="363" t="s">
        <v>487</v>
      </c>
      <c r="Q100" s="55"/>
      <c r="R100" s="222"/>
      <c r="S100" s="339"/>
      <c r="T100" s="222"/>
      <c r="U100" s="222"/>
      <c r="AO100" s="29"/>
    </row>
    <row r="101" spans="1:44" x14ac:dyDescent="0.25">
      <c r="A101" s="330">
        <f t="shared" si="37"/>
        <v>55</v>
      </c>
      <c r="B101" s="45">
        <f t="shared" si="38"/>
        <v>55</v>
      </c>
      <c r="C101" s="125" t="s">
        <v>77</v>
      </c>
      <c r="D101" s="150" t="s">
        <v>150</v>
      </c>
      <c r="E101" s="167"/>
      <c r="F101" s="165">
        <v>1</v>
      </c>
      <c r="G101" s="158" t="s">
        <v>22</v>
      </c>
      <c r="H101" s="432"/>
      <c r="I101" s="80">
        <f t="shared" si="23"/>
        <v>0</v>
      </c>
      <c r="J101" s="80"/>
      <c r="K101" s="431"/>
      <c r="L101" s="80">
        <f t="shared" si="0"/>
        <v>0</v>
      </c>
      <c r="N101" s="81">
        <f t="shared" si="24"/>
        <v>0</v>
      </c>
      <c r="O101" s="363" t="s">
        <v>487</v>
      </c>
      <c r="Q101" s="55"/>
      <c r="R101" s="231"/>
      <c r="S101" s="339"/>
      <c r="T101" s="222"/>
      <c r="U101" s="222"/>
      <c r="AO101" s="29"/>
    </row>
    <row r="102" spans="1:44" x14ac:dyDescent="0.25">
      <c r="A102" s="330">
        <f t="shared" si="37"/>
        <v>56</v>
      </c>
      <c r="B102" s="45">
        <f t="shared" si="38"/>
        <v>56</v>
      </c>
      <c r="C102" s="125" t="s">
        <v>78</v>
      </c>
      <c r="D102" s="150" t="s">
        <v>151</v>
      </c>
      <c r="E102" s="167"/>
      <c r="F102" s="165">
        <v>1</v>
      </c>
      <c r="G102" s="158" t="s">
        <v>22</v>
      </c>
      <c r="H102" s="432"/>
      <c r="I102" s="80">
        <f t="shared" si="23"/>
        <v>0</v>
      </c>
      <c r="J102" s="80"/>
      <c r="K102" s="431"/>
      <c r="L102" s="80">
        <f t="shared" si="0"/>
        <v>0</v>
      </c>
      <c r="N102" s="81">
        <f t="shared" si="24"/>
        <v>0</v>
      </c>
      <c r="O102" s="363" t="s">
        <v>487</v>
      </c>
      <c r="Q102" s="55"/>
      <c r="R102" s="222"/>
      <c r="S102" s="339"/>
      <c r="T102" s="222"/>
      <c r="U102" s="222"/>
      <c r="AO102" s="29"/>
    </row>
    <row r="103" spans="1:44" ht="30" x14ac:dyDescent="0.25">
      <c r="A103" s="330">
        <f t="shared" si="37"/>
        <v>57</v>
      </c>
      <c r="B103" s="45">
        <f t="shared" si="38"/>
        <v>57</v>
      </c>
      <c r="C103" s="130" t="s">
        <v>184</v>
      </c>
      <c r="D103" s="207" t="s">
        <v>186</v>
      </c>
      <c r="E103" s="167"/>
      <c r="F103" s="165">
        <v>4</v>
      </c>
      <c r="G103" s="158" t="s">
        <v>22</v>
      </c>
      <c r="H103" s="432"/>
      <c r="I103" s="80">
        <f t="shared" si="23"/>
        <v>0</v>
      </c>
      <c r="J103" s="80"/>
      <c r="K103" s="431"/>
      <c r="L103" s="80">
        <f t="shared" ref="L103:L104" si="57">F103*K103</f>
        <v>0</v>
      </c>
      <c r="N103" s="81">
        <f t="shared" si="24"/>
        <v>0</v>
      </c>
      <c r="O103" s="363" t="s">
        <v>487</v>
      </c>
      <c r="Q103" s="55"/>
      <c r="R103" s="231"/>
      <c r="S103" s="354"/>
      <c r="T103" s="222"/>
      <c r="U103" s="222"/>
      <c r="AO103" s="29"/>
      <c r="AP103" s="29"/>
      <c r="AQ103" s="29"/>
      <c r="AR103" s="29"/>
    </row>
    <row r="104" spans="1:44" ht="30" x14ac:dyDescent="0.25">
      <c r="A104" s="330">
        <f t="shared" si="37"/>
        <v>58</v>
      </c>
      <c r="B104" s="45">
        <f t="shared" si="38"/>
        <v>58</v>
      </c>
      <c r="C104" s="130" t="s">
        <v>184</v>
      </c>
      <c r="D104" s="207" t="s">
        <v>185</v>
      </c>
      <c r="E104" s="167"/>
      <c r="F104" s="165">
        <v>1</v>
      </c>
      <c r="G104" s="158" t="s">
        <v>22</v>
      </c>
      <c r="H104" s="432"/>
      <c r="I104" s="80">
        <f t="shared" si="23"/>
        <v>0</v>
      </c>
      <c r="J104" s="80"/>
      <c r="K104" s="431"/>
      <c r="L104" s="80">
        <f t="shared" si="57"/>
        <v>0</v>
      </c>
      <c r="N104" s="81">
        <f t="shared" si="24"/>
        <v>0</v>
      </c>
      <c r="O104" s="363" t="s">
        <v>487</v>
      </c>
      <c r="Q104" s="55"/>
      <c r="R104" s="230"/>
      <c r="S104" s="354"/>
      <c r="T104" s="232"/>
      <c r="U104" s="232"/>
      <c r="AO104" s="29"/>
      <c r="AP104" s="29"/>
      <c r="AQ104" s="29"/>
      <c r="AR104" s="29"/>
    </row>
    <row r="105" spans="1:44" ht="30" x14ac:dyDescent="0.25">
      <c r="A105" s="330">
        <f t="shared" si="37"/>
        <v>59</v>
      </c>
      <c r="B105" s="45">
        <f t="shared" si="38"/>
        <v>59</v>
      </c>
      <c r="C105" s="125" t="s">
        <v>79</v>
      </c>
      <c r="D105" s="148" t="s">
        <v>54</v>
      </c>
      <c r="E105" s="167"/>
      <c r="F105" s="165">
        <v>1</v>
      </c>
      <c r="G105" s="165" t="s">
        <v>22</v>
      </c>
      <c r="H105" s="436"/>
      <c r="I105" s="351">
        <f t="shared" ref="I105" si="58">F105*H105</f>
        <v>0</v>
      </c>
      <c r="J105" s="346"/>
      <c r="K105" s="436"/>
      <c r="L105" s="351">
        <f t="shared" ref="L105" si="59">F105*K105</f>
        <v>0</v>
      </c>
      <c r="M105" s="333"/>
      <c r="N105" s="352">
        <f t="shared" ref="N105" si="60">SUM(I105+L105)</f>
        <v>0</v>
      </c>
      <c r="O105" s="363" t="s">
        <v>487</v>
      </c>
      <c r="Q105" s="55"/>
      <c r="R105" s="219"/>
      <c r="S105" s="397"/>
      <c r="AO105" s="29"/>
      <c r="AP105" s="29"/>
      <c r="AQ105" s="29"/>
    </row>
    <row r="106" spans="1:44" ht="30" x14ac:dyDescent="0.25">
      <c r="A106" s="330">
        <f t="shared" si="37"/>
        <v>60</v>
      </c>
      <c r="B106" s="45">
        <f t="shared" si="38"/>
        <v>60</v>
      </c>
      <c r="C106" s="125" t="s">
        <v>77</v>
      </c>
      <c r="D106" s="207" t="s">
        <v>288</v>
      </c>
      <c r="E106" s="167"/>
      <c r="F106" s="165">
        <v>2</v>
      </c>
      <c r="G106" s="158" t="s">
        <v>22</v>
      </c>
      <c r="H106" s="432"/>
      <c r="I106" s="80">
        <f t="shared" ref="I106:I107" si="61">F106*H106</f>
        <v>0</v>
      </c>
      <c r="J106" s="80"/>
      <c r="K106" s="437"/>
      <c r="L106" s="80">
        <f t="shared" ref="L106:L107" si="62">F106*K106</f>
        <v>0</v>
      </c>
      <c r="N106" s="81">
        <f t="shared" ref="N106:N107" si="63">SUM(I106+L106)</f>
        <v>0</v>
      </c>
      <c r="O106" s="363" t="s">
        <v>487</v>
      </c>
      <c r="Q106" s="55"/>
      <c r="R106" s="231"/>
      <c r="S106" s="353"/>
      <c r="T106" s="240"/>
      <c r="U106" s="222"/>
      <c r="AO106" s="29"/>
    </row>
    <row r="107" spans="1:44" ht="30" x14ac:dyDescent="0.25">
      <c r="A107" s="330">
        <f t="shared" si="37"/>
        <v>61</v>
      </c>
      <c r="B107" s="45">
        <f t="shared" si="38"/>
        <v>61</v>
      </c>
      <c r="C107" s="125" t="s">
        <v>78</v>
      </c>
      <c r="D107" s="207" t="s">
        <v>470</v>
      </c>
      <c r="E107" s="167"/>
      <c r="F107" s="165">
        <v>1</v>
      </c>
      <c r="G107" s="158" t="s">
        <v>22</v>
      </c>
      <c r="H107" s="432"/>
      <c r="I107" s="80">
        <f t="shared" si="61"/>
        <v>0</v>
      </c>
      <c r="J107" s="80"/>
      <c r="K107" s="431"/>
      <c r="L107" s="80">
        <f t="shared" si="62"/>
        <v>0</v>
      </c>
      <c r="N107" s="81">
        <f t="shared" si="63"/>
        <v>0</v>
      </c>
      <c r="O107" s="363" t="s">
        <v>487</v>
      </c>
      <c r="Q107" s="55"/>
      <c r="R107" s="222"/>
      <c r="S107" s="354"/>
      <c r="T107" s="222"/>
      <c r="U107" s="222"/>
      <c r="AO107" s="29"/>
    </row>
    <row r="108" spans="1:44" ht="30" x14ac:dyDescent="0.25">
      <c r="A108" s="330">
        <f t="shared" si="37"/>
        <v>62</v>
      </c>
      <c r="B108" s="45">
        <f t="shared" si="38"/>
        <v>62</v>
      </c>
      <c r="C108" s="130" t="s">
        <v>184</v>
      </c>
      <c r="D108" s="207" t="s">
        <v>289</v>
      </c>
      <c r="E108" s="167"/>
      <c r="F108" s="165">
        <v>16</v>
      </c>
      <c r="G108" s="158" t="s">
        <v>22</v>
      </c>
      <c r="H108" s="432"/>
      <c r="I108" s="80">
        <f t="shared" ref="I108" si="64">F108*H108</f>
        <v>0</v>
      </c>
      <c r="J108" s="80"/>
      <c r="K108" s="437"/>
      <c r="L108" s="80">
        <f t="shared" ref="L108" si="65">F108*K108</f>
        <v>0</v>
      </c>
      <c r="N108" s="81">
        <f t="shared" ref="N108" si="66">SUM(I108+L108)</f>
        <v>0</v>
      </c>
      <c r="O108" s="363" t="s">
        <v>487</v>
      </c>
      <c r="Q108" s="55"/>
      <c r="R108" s="231"/>
      <c r="S108" s="353"/>
      <c r="T108" s="240"/>
      <c r="U108" s="222"/>
      <c r="AO108" s="29"/>
      <c r="AP108" s="29"/>
      <c r="AQ108" s="29"/>
      <c r="AR108" s="29"/>
    </row>
    <row r="109" spans="1:44" ht="13.5" customHeight="1" x14ac:dyDescent="0.25">
      <c r="A109" s="330">
        <f t="shared" si="37"/>
        <v>63</v>
      </c>
      <c r="B109" s="45">
        <f t="shared" si="38"/>
        <v>63</v>
      </c>
      <c r="C109" s="125" t="s">
        <v>80</v>
      </c>
      <c r="D109" s="150" t="s">
        <v>262</v>
      </c>
      <c r="E109" s="170"/>
      <c r="F109" s="172">
        <v>91</v>
      </c>
      <c r="G109" s="33" t="s">
        <v>22</v>
      </c>
      <c r="H109" s="432"/>
      <c r="I109" s="80">
        <f t="shared" si="23"/>
        <v>0</v>
      </c>
      <c r="J109" s="85"/>
      <c r="K109" s="431"/>
      <c r="L109" s="80">
        <f t="shared" ref="L109:L110" si="67">F109*K109</f>
        <v>0</v>
      </c>
      <c r="N109" s="81">
        <f t="shared" si="24"/>
        <v>0</v>
      </c>
      <c r="O109" s="363" t="s">
        <v>487</v>
      </c>
      <c r="Q109" s="55"/>
      <c r="R109" s="219"/>
      <c r="S109" s="339"/>
      <c r="T109" s="12"/>
      <c r="U109" s="12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</row>
    <row r="110" spans="1:44" ht="28.5" customHeight="1" x14ac:dyDescent="0.25">
      <c r="A110" s="330">
        <f t="shared" si="37"/>
        <v>64</v>
      </c>
      <c r="B110" s="45">
        <f t="shared" si="38"/>
        <v>64</v>
      </c>
      <c r="C110" s="125" t="s">
        <v>80</v>
      </c>
      <c r="D110" s="207" t="s">
        <v>263</v>
      </c>
      <c r="E110" s="170"/>
      <c r="F110" s="172">
        <v>34</v>
      </c>
      <c r="G110" s="33" t="s">
        <v>22</v>
      </c>
      <c r="H110" s="432"/>
      <c r="I110" s="80">
        <f t="shared" si="23"/>
        <v>0</v>
      </c>
      <c r="J110" s="85"/>
      <c r="K110" s="431"/>
      <c r="L110" s="80">
        <f t="shared" si="67"/>
        <v>0</v>
      </c>
      <c r="N110" s="81">
        <f t="shared" si="24"/>
        <v>0</v>
      </c>
      <c r="O110" s="363" t="s">
        <v>487</v>
      </c>
      <c r="Q110" s="55"/>
      <c r="R110" s="220"/>
      <c r="S110" s="339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</row>
    <row r="111" spans="1:44" ht="29.25" customHeight="1" x14ac:dyDescent="0.25">
      <c r="A111" s="330">
        <f t="shared" si="37"/>
        <v>65</v>
      </c>
      <c r="B111" s="45">
        <f t="shared" si="38"/>
        <v>65</v>
      </c>
      <c r="C111" s="124" t="s">
        <v>81</v>
      </c>
      <c r="D111" s="207" t="s">
        <v>264</v>
      </c>
      <c r="E111" s="170"/>
      <c r="F111" s="172">
        <v>25</v>
      </c>
      <c r="G111" s="33" t="s">
        <v>22</v>
      </c>
      <c r="H111" s="429"/>
      <c r="I111" s="80">
        <f t="shared" ref="I111:I112" si="68">F111*H111</f>
        <v>0</v>
      </c>
      <c r="J111" s="85"/>
      <c r="K111" s="431"/>
      <c r="L111" s="80">
        <f t="shared" ref="L111:L112" si="69">F111*K111</f>
        <v>0</v>
      </c>
      <c r="N111" s="81">
        <f t="shared" ref="N111:N112" si="70">SUM(I111+L111)</f>
        <v>0</v>
      </c>
      <c r="O111" s="363" t="s">
        <v>487</v>
      </c>
      <c r="Q111" s="55"/>
      <c r="R111" s="78"/>
      <c r="S111" s="339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</row>
    <row r="112" spans="1:44" ht="27.75" customHeight="1" x14ac:dyDescent="0.25">
      <c r="A112" s="330">
        <f t="shared" si="37"/>
        <v>66</v>
      </c>
      <c r="B112" s="45">
        <f t="shared" si="38"/>
        <v>66</v>
      </c>
      <c r="C112" s="125" t="s">
        <v>80</v>
      </c>
      <c r="D112" s="207" t="s">
        <v>286</v>
      </c>
      <c r="E112" s="170"/>
      <c r="F112" s="166">
        <v>25</v>
      </c>
      <c r="G112" s="33" t="s">
        <v>22</v>
      </c>
      <c r="H112" s="432"/>
      <c r="I112" s="80">
        <f t="shared" si="68"/>
        <v>0</v>
      </c>
      <c r="J112" s="85"/>
      <c r="K112" s="437"/>
      <c r="L112" s="80">
        <f t="shared" si="69"/>
        <v>0</v>
      </c>
      <c r="N112" s="81">
        <f t="shared" si="70"/>
        <v>0</v>
      </c>
      <c r="O112" s="363" t="s">
        <v>487</v>
      </c>
      <c r="Q112" s="55"/>
      <c r="R112" s="219"/>
      <c r="S112" s="353"/>
      <c r="T112" s="240"/>
      <c r="U112" s="12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</row>
    <row r="113" spans="1:43" ht="63.75" customHeight="1" x14ac:dyDescent="0.25">
      <c r="A113" s="330">
        <f t="shared" si="37"/>
        <v>67</v>
      </c>
      <c r="B113" s="45">
        <f t="shared" si="38"/>
        <v>67</v>
      </c>
      <c r="C113" s="124"/>
      <c r="D113" s="67" t="s">
        <v>452</v>
      </c>
      <c r="E113" s="181"/>
      <c r="F113" s="172">
        <v>4</v>
      </c>
      <c r="G113" s="33" t="s">
        <v>22</v>
      </c>
      <c r="H113" s="432"/>
      <c r="I113" s="85">
        <f t="shared" ref="I113" si="71">F113*H113</f>
        <v>0</v>
      </c>
      <c r="J113" s="85"/>
      <c r="K113" s="430"/>
      <c r="L113" s="80">
        <f>F113*K113</f>
        <v>0</v>
      </c>
      <c r="N113" s="81">
        <f>SUM(I113+L113)</f>
        <v>0</v>
      </c>
      <c r="O113" s="363" t="s">
        <v>487</v>
      </c>
      <c r="Q113" s="55"/>
      <c r="R113" s="78"/>
      <c r="S113" s="354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</row>
    <row r="114" spans="1:43" ht="13.5" customHeight="1" x14ac:dyDescent="0.25">
      <c r="A114" s="330">
        <f t="shared" si="37"/>
        <v>68</v>
      </c>
      <c r="B114" s="45">
        <f t="shared" si="38"/>
        <v>68</v>
      </c>
      <c r="C114" s="125" t="s">
        <v>153</v>
      </c>
      <c r="D114" s="184" t="s">
        <v>152</v>
      </c>
      <c r="E114" s="183"/>
      <c r="F114" s="172">
        <v>9</v>
      </c>
      <c r="G114" s="158" t="s">
        <v>22</v>
      </c>
      <c r="H114" s="432"/>
      <c r="I114" s="80">
        <f>F114*H114</f>
        <v>0</v>
      </c>
      <c r="J114" s="80"/>
      <c r="K114" s="431"/>
      <c r="L114" s="80">
        <f t="shared" ref="L114" si="72">F114*K114</f>
        <v>0</v>
      </c>
      <c r="N114" s="81">
        <f>SUM(I114+L114)</f>
        <v>0</v>
      </c>
      <c r="O114" s="363" t="s">
        <v>487</v>
      </c>
      <c r="Q114" s="55"/>
      <c r="R114" s="78"/>
      <c r="S114" s="354"/>
      <c r="AO114" s="29"/>
      <c r="AP114" s="29"/>
      <c r="AQ114" s="29"/>
    </row>
    <row r="115" spans="1:43" ht="30" customHeight="1" x14ac:dyDescent="0.25">
      <c r="A115" s="330">
        <f t="shared" si="37"/>
        <v>69</v>
      </c>
      <c r="B115" s="45">
        <f t="shared" si="38"/>
        <v>69</v>
      </c>
      <c r="C115" s="125" t="s">
        <v>270</v>
      </c>
      <c r="D115" s="207" t="s">
        <v>265</v>
      </c>
      <c r="E115" s="167"/>
      <c r="F115" s="152">
        <v>8</v>
      </c>
      <c r="G115" s="158" t="s">
        <v>22</v>
      </c>
      <c r="H115" s="432"/>
      <c r="I115" s="80">
        <f>F115*H115</f>
        <v>0</v>
      </c>
      <c r="J115" s="80"/>
      <c r="K115" s="431"/>
      <c r="L115" s="80">
        <f t="shared" ref="L115:L116" si="73">F115*K115</f>
        <v>0</v>
      </c>
      <c r="N115" s="81">
        <f>SUM(I115+L115)</f>
        <v>0</v>
      </c>
      <c r="O115" s="363" t="s">
        <v>487</v>
      </c>
      <c r="Q115" s="55"/>
      <c r="R115" s="78"/>
      <c r="S115" s="354"/>
      <c r="AJ115" s="28"/>
      <c r="AK115" s="28"/>
      <c r="AL115" s="28"/>
      <c r="AM115" s="28"/>
      <c r="AN115" s="28"/>
    </row>
    <row r="116" spans="1:43" x14ac:dyDescent="0.25">
      <c r="A116" s="330">
        <f t="shared" si="37"/>
        <v>70</v>
      </c>
      <c r="B116" s="45">
        <f t="shared" si="38"/>
        <v>70</v>
      </c>
      <c r="C116" s="125" t="s">
        <v>439</v>
      </c>
      <c r="D116" s="90" t="s">
        <v>484</v>
      </c>
      <c r="E116" s="167"/>
      <c r="F116" s="152">
        <v>1</v>
      </c>
      <c r="G116" s="158" t="s">
        <v>22</v>
      </c>
      <c r="H116" s="432"/>
      <c r="I116" s="80">
        <f>F116*H116</f>
        <v>0</v>
      </c>
      <c r="J116" s="80"/>
      <c r="K116" s="431"/>
      <c r="L116" s="80">
        <f t="shared" si="73"/>
        <v>0</v>
      </c>
      <c r="N116" s="81">
        <f t="shared" ref="N116" si="74">SUM(I116+L116)</f>
        <v>0</v>
      </c>
      <c r="O116" s="363" t="s">
        <v>487</v>
      </c>
      <c r="Q116" s="55"/>
      <c r="R116" s="219"/>
      <c r="S116" s="354"/>
      <c r="T116" s="12"/>
      <c r="U116" s="12"/>
      <c r="AJ116" s="28"/>
      <c r="AK116" s="28"/>
      <c r="AL116" s="28"/>
      <c r="AM116" s="28"/>
      <c r="AN116" s="28"/>
    </row>
    <row r="117" spans="1:43" x14ac:dyDescent="0.25">
      <c r="A117" s="330">
        <f t="shared" si="37"/>
        <v>70</v>
      </c>
      <c r="B117" s="45" t="str">
        <f t="shared" si="38"/>
        <v/>
      </c>
      <c r="D117" s="150"/>
      <c r="E117" s="167"/>
      <c r="F117" s="152"/>
      <c r="G117" s="158"/>
      <c r="H117" s="85"/>
      <c r="I117" s="80"/>
      <c r="J117" s="80"/>
      <c r="K117" s="82"/>
      <c r="L117" s="80"/>
      <c r="O117" s="12"/>
      <c r="Q117" s="55"/>
      <c r="R117" s="219"/>
      <c r="S117" s="354"/>
      <c r="T117" s="12"/>
      <c r="U117" s="12"/>
      <c r="AJ117" s="28"/>
      <c r="AK117" s="28"/>
      <c r="AL117" s="28"/>
      <c r="AM117" s="28"/>
      <c r="AN117" s="28"/>
    </row>
    <row r="118" spans="1:43" x14ac:dyDescent="0.25">
      <c r="A118" s="330">
        <f t="shared" si="37"/>
        <v>70</v>
      </c>
      <c r="B118" s="45" t="str">
        <f t="shared" si="38"/>
        <v/>
      </c>
      <c r="D118" s="150"/>
      <c r="E118" s="167"/>
      <c r="F118" s="152"/>
      <c r="G118" s="158"/>
      <c r="H118" s="85"/>
      <c r="I118" s="80"/>
      <c r="J118" s="80"/>
      <c r="K118" s="82"/>
      <c r="L118" s="80"/>
      <c r="O118" s="12"/>
      <c r="Q118" s="55"/>
      <c r="R118" s="219"/>
      <c r="S118" s="354"/>
      <c r="T118" s="12"/>
      <c r="U118" s="12"/>
      <c r="AJ118" s="28"/>
      <c r="AK118" s="28"/>
      <c r="AL118" s="28"/>
      <c r="AM118" s="28"/>
      <c r="AN118" s="28"/>
    </row>
    <row r="119" spans="1:43" x14ac:dyDescent="0.25">
      <c r="A119" s="330">
        <f t="shared" si="37"/>
        <v>70</v>
      </c>
      <c r="B119" s="45" t="str">
        <f t="shared" si="38"/>
        <v/>
      </c>
      <c r="D119" s="145" t="s">
        <v>12</v>
      </c>
      <c r="E119" s="167"/>
      <c r="F119" s="172"/>
      <c r="G119" s="171"/>
      <c r="H119" s="85"/>
      <c r="I119" s="80"/>
      <c r="J119" s="80"/>
      <c r="K119" s="80"/>
      <c r="L119" s="80"/>
      <c r="Q119" s="55"/>
      <c r="S119" s="396"/>
    </row>
    <row r="120" spans="1:43" x14ac:dyDescent="0.25">
      <c r="A120" s="330">
        <f t="shared" si="37"/>
        <v>70</v>
      </c>
      <c r="B120" s="45" t="str">
        <f t="shared" si="38"/>
        <v/>
      </c>
      <c r="I120" s="80"/>
      <c r="L120" s="80"/>
      <c r="Q120" s="55"/>
    </row>
    <row r="121" spans="1:43" x14ac:dyDescent="0.25">
      <c r="A121" s="330">
        <f t="shared" si="37"/>
        <v>71</v>
      </c>
      <c r="B121" s="45">
        <f t="shared" si="38"/>
        <v>71</v>
      </c>
      <c r="C121" s="125" t="s">
        <v>457</v>
      </c>
      <c r="D121" s="211" t="s">
        <v>229</v>
      </c>
      <c r="F121" s="134">
        <v>2</v>
      </c>
      <c r="G121" s="158" t="s">
        <v>22</v>
      </c>
      <c r="H121" s="429"/>
      <c r="I121" s="80">
        <f t="shared" ref="I121:I124" si="75">F121*H121</f>
        <v>0</v>
      </c>
      <c r="K121" s="343"/>
      <c r="L121" s="85"/>
      <c r="N121" s="81">
        <f t="shared" ref="N121:N124" si="76">SUM(I121+L121)</f>
        <v>0</v>
      </c>
      <c r="O121" s="363" t="s">
        <v>487</v>
      </c>
      <c r="Q121" s="55"/>
      <c r="S121" s="353"/>
    </row>
    <row r="122" spans="1:43" x14ac:dyDescent="0.25">
      <c r="A122" s="330">
        <f t="shared" si="37"/>
        <v>72</v>
      </c>
      <c r="B122" s="45">
        <f t="shared" si="38"/>
        <v>72</v>
      </c>
      <c r="C122" s="125" t="s">
        <v>457</v>
      </c>
      <c r="D122" s="211" t="s">
        <v>230</v>
      </c>
      <c r="F122" s="134">
        <v>2</v>
      </c>
      <c r="G122" s="158" t="s">
        <v>22</v>
      </c>
      <c r="H122" s="429"/>
      <c r="I122" s="80">
        <f t="shared" si="75"/>
        <v>0</v>
      </c>
      <c r="K122" s="343"/>
      <c r="L122" s="85"/>
      <c r="N122" s="81">
        <f t="shared" si="76"/>
        <v>0</v>
      </c>
      <c r="O122" s="363" t="s">
        <v>487</v>
      </c>
      <c r="Q122" s="55"/>
      <c r="S122" s="353"/>
    </row>
    <row r="123" spans="1:43" x14ac:dyDescent="0.25">
      <c r="A123" s="330">
        <f t="shared" si="37"/>
        <v>73</v>
      </c>
      <c r="B123" s="45">
        <f t="shared" si="38"/>
        <v>73</v>
      </c>
      <c r="C123" s="125" t="s">
        <v>457</v>
      </c>
      <c r="D123" s="211" t="s">
        <v>231</v>
      </c>
      <c r="F123" s="134">
        <v>2</v>
      </c>
      <c r="G123" s="158" t="s">
        <v>22</v>
      </c>
      <c r="H123" s="429"/>
      <c r="I123" s="80">
        <f t="shared" si="75"/>
        <v>0</v>
      </c>
      <c r="K123" s="343"/>
      <c r="L123" s="85"/>
      <c r="N123" s="81">
        <f t="shared" si="76"/>
        <v>0</v>
      </c>
      <c r="O123" s="363" t="s">
        <v>487</v>
      </c>
      <c r="Q123" s="55"/>
      <c r="S123" s="353"/>
    </row>
    <row r="124" spans="1:43" x14ac:dyDescent="0.25">
      <c r="A124" s="330">
        <f t="shared" si="37"/>
        <v>74</v>
      </c>
      <c r="B124" s="45">
        <f t="shared" si="38"/>
        <v>74</v>
      </c>
      <c r="C124" s="125" t="s">
        <v>457</v>
      </c>
      <c r="D124" s="211" t="s">
        <v>232</v>
      </c>
      <c r="F124" s="134">
        <v>2</v>
      </c>
      <c r="G124" s="158" t="s">
        <v>22</v>
      </c>
      <c r="H124" s="429"/>
      <c r="I124" s="80">
        <f t="shared" si="75"/>
        <v>0</v>
      </c>
      <c r="K124" s="343"/>
      <c r="L124" s="85"/>
      <c r="N124" s="81">
        <f t="shared" si="76"/>
        <v>0</v>
      </c>
      <c r="O124" s="363" t="s">
        <v>487</v>
      </c>
      <c r="Q124" s="55"/>
      <c r="S124" s="353"/>
    </row>
    <row r="125" spans="1:43" ht="15" customHeight="1" x14ac:dyDescent="0.25">
      <c r="A125" s="330">
        <f t="shared" si="37"/>
        <v>75</v>
      </c>
      <c r="B125" s="45">
        <f t="shared" si="38"/>
        <v>75</v>
      </c>
      <c r="D125" s="211" t="s">
        <v>207</v>
      </c>
      <c r="E125" s="167"/>
      <c r="F125" s="172">
        <v>2</v>
      </c>
      <c r="G125" s="158" t="s">
        <v>22</v>
      </c>
      <c r="H125" s="432"/>
      <c r="I125" s="80">
        <f t="shared" ref="I125:I162" si="77">F125*H125</f>
        <v>0</v>
      </c>
      <c r="J125" s="80"/>
      <c r="K125" s="432"/>
      <c r="L125" s="80">
        <f t="shared" ref="L125" si="78">F125*K125</f>
        <v>0</v>
      </c>
      <c r="N125" s="81">
        <f t="shared" ref="N125:N162" si="79">SUM(I125+L125)</f>
        <v>0</v>
      </c>
      <c r="O125" s="363" t="s">
        <v>487</v>
      </c>
      <c r="Q125" s="55"/>
      <c r="R125" s="220"/>
      <c r="S125" s="395"/>
    </row>
    <row r="126" spans="1:43" x14ac:dyDescent="0.25">
      <c r="A126" s="330">
        <f t="shared" si="37"/>
        <v>76</v>
      </c>
      <c r="B126" s="45">
        <f t="shared" si="38"/>
        <v>76</v>
      </c>
      <c r="D126" s="142" t="s">
        <v>41</v>
      </c>
      <c r="E126" s="167"/>
      <c r="F126" s="172">
        <v>11</v>
      </c>
      <c r="G126" s="158" t="s">
        <v>22</v>
      </c>
      <c r="H126" s="432"/>
      <c r="I126" s="80">
        <f t="shared" si="77"/>
        <v>0</v>
      </c>
      <c r="J126" s="80"/>
      <c r="K126" s="85"/>
      <c r="L126" s="80"/>
      <c r="N126" s="81">
        <f t="shared" si="79"/>
        <v>0</v>
      </c>
      <c r="O126" s="363" t="s">
        <v>487</v>
      </c>
      <c r="Q126" s="55"/>
      <c r="R126" s="228"/>
      <c r="S126" s="395"/>
    </row>
    <row r="127" spans="1:43" x14ac:dyDescent="0.25">
      <c r="A127" s="330">
        <f t="shared" si="37"/>
        <v>77</v>
      </c>
      <c r="B127" s="45">
        <f t="shared" si="38"/>
        <v>77</v>
      </c>
      <c r="D127" s="142" t="s">
        <v>154</v>
      </c>
      <c r="E127" s="167"/>
      <c r="F127" s="172">
        <v>22</v>
      </c>
      <c r="G127" s="158" t="s">
        <v>22</v>
      </c>
      <c r="H127" s="432"/>
      <c r="I127" s="80">
        <f t="shared" si="77"/>
        <v>0</v>
      </c>
      <c r="J127" s="80"/>
      <c r="K127" s="85"/>
      <c r="L127" s="80"/>
      <c r="N127" s="81">
        <f t="shared" si="79"/>
        <v>0</v>
      </c>
      <c r="O127" s="363" t="s">
        <v>487</v>
      </c>
      <c r="Q127" s="55"/>
      <c r="R127" s="234"/>
      <c r="S127" s="395"/>
      <c r="T127" s="50"/>
      <c r="U127" s="50"/>
    </row>
    <row r="128" spans="1:43" ht="15" customHeight="1" x14ac:dyDescent="0.25">
      <c r="A128" s="330">
        <f t="shared" si="37"/>
        <v>78</v>
      </c>
      <c r="B128" s="45">
        <f t="shared" si="38"/>
        <v>78</v>
      </c>
      <c r="C128" s="127"/>
      <c r="D128" s="136" t="s">
        <v>292</v>
      </c>
      <c r="F128" s="172">
        <v>2</v>
      </c>
      <c r="G128" s="158" t="s">
        <v>22</v>
      </c>
      <c r="H128" s="85"/>
      <c r="I128" s="80">
        <f t="shared" si="77"/>
        <v>0</v>
      </c>
      <c r="J128" s="80"/>
      <c r="K128" s="432"/>
      <c r="L128" s="80">
        <f t="shared" ref="L128:L131" si="80">F128*K128</f>
        <v>0</v>
      </c>
      <c r="N128" s="81">
        <f t="shared" si="79"/>
        <v>0</v>
      </c>
      <c r="O128" s="363" t="s">
        <v>487</v>
      </c>
      <c r="Q128" s="55"/>
      <c r="R128" s="220"/>
      <c r="S128" s="395"/>
    </row>
    <row r="129" spans="1:41" ht="15" customHeight="1" x14ac:dyDescent="0.25">
      <c r="A129" s="330">
        <f t="shared" si="37"/>
        <v>79</v>
      </c>
      <c r="B129" s="45">
        <f t="shared" si="38"/>
        <v>79</v>
      </c>
      <c r="C129" s="127"/>
      <c r="D129" s="136" t="s">
        <v>293</v>
      </c>
      <c r="F129" s="172">
        <v>1</v>
      </c>
      <c r="G129" s="158" t="s">
        <v>22</v>
      </c>
      <c r="H129" s="85"/>
      <c r="I129" s="80">
        <f t="shared" si="77"/>
        <v>0</v>
      </c>
      <c r="J129" s="80"/>
      <c r="K129" s="432"/>
      <c r="L129" s="80">
        <f t="shared" si="80"/>
        <v>0</v>
      </c>
      <c r="N129" s="81">
        <f t="shared" si="79"/>
        <v>0</v>
      </c>
      <c r="O129" s="363" t="s">
        <v>487</v>
      </c>
      <c r="Q129" s="55"/>
      <c r="R129" s="220"/>
      <c r="S129" s="395"/>
    </row>
    <row r="130" spans="1:41" ht="15" customHeight="1" x14ac:dyDescent="0.25">
      <c r="A130" s="330">
        <f t="shared" si="37"/>
        <v>80</v>
      </c>
      <c r="B130" s="45">
        <f t="shared" si="38"/>
        <v>80</v>
      </c>
      <c r="C130" s="127" t="s">
        <v>274</v>
      </c>
      <c r="D130" s="136" t="s">
        <v>272</v>
      </c>
      <c r="F130" s="166">
        <v>2</v>
      </c>
      <c r="G130" s="158" t="s">
        <v>22</v>
      </c>
      <c r="H130" s="432"/>
      <c r="I130" s="80">
        <f t="shared" si="77"/>
        <v>0</v>
      </c>
      <c r="J130" s="80"/>
      <c r="K130" s="432"/>
      <c r="L130" s="80">
        <f t="shared" si="80"/>
        <v>0</v>
      </c>
      <c r="N130" s="81">
        <f t="shared" si="79"/>
        <v>0</v>
      </c>
      <c r="O130" s="363" t="s">
        <v>487</v>
      </c>
      <c r="Q130" s="63"/>
      <c r="R130" s="220"/>
      <c r="S130" s="395"/>
    </row>
    <row r="131" spans="1:41" x14ac:dyDescent="0.25">
      <c r="A131" s="330">
        <f t="shared" si="37"/>
        <v>81</v>
      </c>
      <c r="B131" s="45">
        <f t="shared" si="38"/>
        <v>81</v>
      </c>
      <c r="C131" s="124" t="s">
        <v>192</v>
      </c>
      <c r="D131" s="209" t="s">
        <v>193</v>
      </c>
      <c r="E131" s="183"/>
      <c r="F131" s="172">
        <v>3</v>
      </c>
      <c r="G131" s="169" t="s">
        <v>22</v>
      </c>
      <c r="H131" s="429"/>
      <c r="I131" s="80">
        <f t="shared" si="77"/>
        <v>0</v>
      </c>
      <c r="J131" s="80"/>
      <c r="K131" s="432"/>
      <c r="L131" s="85">
        <f t="shared" si="80"/>
        <v>0</v>
      </c>
      <c r="N131" s="81">
        <f t="shared" si="79"/>
        <v>0</v>
      </c>
      <c r="O131" s="363" t="s">
        <v>487</v>
      </c>
      <c r="Q131" s="55"/>
      <c r="R131" s="12"/>
      <c r="S131" s="395"/>
      <c r="U131" s="220"/>
      <c r="AF131" s="28"/>
      <c r="AG131" s="28"/>
      <c r="AH131" s="28"/>
      <c r="AI131" s="28"/>
      <c r="AJ131" s="28"/>
      <c r="AK131" s="28"/>
      <c r="AL131" s="28"/>
      <c r="AM131" s="28"/>
      <c r="AN131" s="28"/>
    </row>
    <row r="132" spans="1:41" x14ac:dyDescent="0.25">
      <c r="A132" s="330">
        <f t="shared" si="37"/>
        <v>82</v>
      </c>
      <c r="B132" s="45">
        <f t="shared" si="38"/>
        <v>82</v>
      </c>
      <c r="C132" s="238" t="s">
        <v>190</v>
      </c>
      <c r="D132" s="208" t="s">
        <v>191</v>
      </c>
      <c r="E132" s="183"/>
      <c r="F132" s="172">
        <v>15</v>
      </c>
      <c r="G132" s="32" t="s">
        <v>23</v>
      </c>
      <c r="H132" s="432"/>
      <c r="I132" s="80">
        <f t="shared" si="77"/>
        <v>0</v>
      </c>
      <c r="J132" s="85"/>
      <c r="K132" s="85"/>
      <c r="L132" s="80"/>
      <c r="N132" s="81">
        <f t="shared" si="79"/>
        <v>0</v>
      </c>
      <c r="O132" s="363" t="s">
        <v>487</v>
      </c>
      <c r="Q132" s="55"/>
      <c r="S132" s="395"/>
      <c r="AO132" s="29"/>
    </row>
    <row r="133" spans="1:41" x14ac:dyDescent="0.25">
      <c r="A133" s="330">
        <f t="shared" si="37"/>
        <v>83</v>
      </c>
      <c r="B133" s="45">
        <f t="shared" si="38"/>
        <v>83</v>
      </c>
      <c r="C133" s="238"/>
      <c r="D133" s="208" t="s">
        <v>444</v>
      </c>
      <c r="E133" s="183"/>
      <c r="F133" s="172">
        <v>1</v>
      </c>
      <c r="G133" s="32" t="s">
        <v>433</v>
      </c>
      <c r="H133" s="432"/>
      <c r="I133" s="80">
        <f t="shared" ref="I133" si="81">F133*H133</f>
        <v>0</v>
      </c>
      <c r="J133" s="85"/>
      <c r="K133" s="85"/>
      <c r="L133" s="80"/>
      <c r="N133" s="81">
        <f t="shared" ref="N133" si="82">SUM(I133+L133)</f>
        <v>0</v>
      </c>
      <c r="O133" s="363" t="s">
        <v>487</v>
      </c>
      <c r="Q133" s="55"/>
      <c r="S133" s="395"/>
      <c r="AO133" s="29"/>
    </row>
    <row r="134" spans="1:41" s="25" customFormat="1" x14ac:dyDescent="0.25">
      <c r="A134" s="330">
        <f t="shared" si="37"/>
        <v>84</v>
      </c>
      <c r="B134" s="45">
        <f t="shared" si="38"/>
        <v>84</v>
      </c>
      <c r="C134" s="130"/>
      <c r="D134" s="151" t="s">
        <v>25</v>
      </c>
      <c r="E134" s="170"/>
      <c r="F134" s="172">
        <v>3</v>
      </c>
      <c r="G134" s="173" t="s">
        <v>40</v>
      </c>
      <c r="H134" s="85"/>
      <c r="I134" s="80"/>
      <c r="J134" s="85"/>
      <c r="K134" s="61"/>
      <c r="L134" s="80">
        <f>SUM(L10:L132)</f>
        <v>0</v>
      </c>
      <c r="M134" s="82"/>
      <c r="N134" s="81">
        <f>L134/100*F134</f>
        <v>0</v>
      </c>
      <c r="O134" s="363" t="s">
        <v>487</v>
      </c>
      <c r="P134" s="18"/>
      <c r="Q134" s="55"/>
      <c r="R134" s="220"/>
      <c r="S134" s="335"/>
      <c r="T134" s="78"/>
      <c r="U134" s="78"/>
    </row>
    <row r="135" spans="1:41" s="25" customFormat="1" x14ac:dyDescent="0.25">
      <c r="A135" s="330">
        <f t="shared" si="37"/>
        <v>85</v>
      </c>
      <c r="B135" s="45">
        <f t="shared" si="38"/>
        <v>85</v>
      </c>
      <c r="C135" s="136"/>
      <c r="D135" s="21" t="s">
        <v>157</v>
      </c>
      <c r="E135" s="181"/>
      <c r="F135" s="172">
        <v>1.5</v>
      </c>
      <c r="G135" s="173" t="s">
        <v>40</v>
      </c>
      <c r="H135" s="85"/>
      <c r="I135" s="80"/>
      <c r="J135" s="85"/>
      <c r="K135" s="82"/>
      <c r="L135" s="80">
        <f>L134</f>
        <v>0</v>
      </c>
      <c r="M135" s="82"/>
      <c r="N135" s="81">
        <f>L135/100*F135</f>
        <v>0</v>
      </c>
      <c r="O135" s="363" t="s">
        <v>487</v>
      </c>
      <c r="P135" s="18"/>
      <c r="Q135" s="55"/>
      <c r="R135" s="220"/>
      <c r="S135" s="354"/>
      <c r="T135" s="78"/>
      <c r="U135" s="78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41" x14ac:dyDescent="0.25">
      <c r="A136" s="330">
        <f t="shared" si="37"/>
        <v>85</v>
      </c>
      <c r="B136" s="45" t="str">
        <f t="shared" si="38"/>
        <v/>
      </c>
      <c r="Q136" s="55"/>
      <c r="R136" s="220"/>
    </row>
    <row r="137" spans="1:41" x14ac:dyDescent="0.25">
      <c r="A137" s="330">
        <f t="shared" si="37"/>
        <v>85</v>
      </c>
      <c r="B137" s="45" t="str">
        <f t="shared" si="38"/>
        <v/>
      </c>
      <c r="C137" s="238"/>
      <c r="D137" s="208"/>
      <c r="E137" s="183"/>
      <c r="F137" s="172"/>
      <c r="H137" s="85"/>
      <c r="I137" s="80"/>
      <c r="J137" s="85"/>
      <c r="K137" s="85"/>
      <c r="L137" s="80"/>
      <c r="O137" s="364"/>
      <c r="Q137" s="55"/>
      <c r="R137" s="227"/>
      <c r="S137" s="395"/>
      <c r="AO137" s="29"/>
    </row>
    <row r="138" spans="1:41" s="15" customFormat="1" ht="15" customHeight="1" x14ac:dyDescent="0.25">
      <c r="A138" s="330">
        <f t="shared" si="37"/>
        <v>85</v>
      </c>
      <c r="B138" s="45" t="str">
        <f t="shared" si="38"/>
        <v/>
      </c>
      <c r="C138" s="125"/>
      <c r="D138" s="145" t="s">
        <v>33</v>
      </c>
      <c r="E138" s="167"/>
      <c r="F138" s="172"/>
      <c r="G138" s="158"/>
      <c r="H138" s="85"/>
      <c r="I138" s="80"/>
      <c r="J138" s="80"/>
      <c r="K138" s="80"/>
      <c r="L138" s="80"/>
      <c r="M138" s="81"/>
      <c r="N138" s="81"/>
      <c r="O138" s="78"/>
      <c r="P138" s="18"/>
      <c r="Q138" s="55"/>
      <c r="R138" s="227"/>
      <c r="S138" s="396"/>
      <c r="T138" s="78"/>
      <c r="U138" s="78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</row>
    <row r="139" spans="1:41" s="15" customFormat="1" ht="15" customHeight="1" x14ac:dyDescent="0.25">
      <c r="A139" s="330">
        <f t="shared" si="37"/>
        <v>85</v>
      </c>
      <c r="B139" s="45" t="str">
        <f t="shared" si="38"/>
        <v/>
      </c>
      <c r="C139" s="125"/>
      <c r="D139" s="134"/>
      <c r="E139" s="167"/>
      <c r="F139" s="172"/>
      <c r="G139" s="158"/>
      <c r="H139" s="85"/>
      <c r="I139" s="80"/>
      <c r="J139" s="80"/>
      <c r="K139" s="80"/>
      <c r="L139" s="80"/>
      <c r="M139" s="81"/>
      <c r="N139" s="81"/>
      <c r="O139" s="78"/>
      <c r="P139" s="18"/>
      <c r="Q139" s="55"/>
      <c r="R139" s="227"/>
      <c r="S139" s="396"/>
      <c r="T139" s="78"/>
      <c r="U139" s="78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</row>
    <row r="140" spans="1:41" s="15" customFormat="1" ht="15" customHeight="1" x14ac:dyDescent="0.25">
      <c r="A140" s="330">
        <f t="shared" ref="A140:A164" si="83">IF(ISNUMBER($F140),$A139+1,$A139+0)</f>
        <v>86</v>
      </c>
      <c r="B140" s="45">
        <f t="shared" ref="B140:B164" si="84">IF((A140-A139)=0,"",A140)</f>
        <v>86</v>
      </c>
      <c r="C140" s="125" t="s">
        <v>84</v>
      </c>
      <c r="D140" s="134" t="s">
        <v>34</v>
      </c>
      <c r="E140" s="167"/>
      <c r="F140" s="172">
        <v>4100</v>
      </c>
      <c r="G140" s="158" t="s">
        <v>23</v>
      </c>
      <c r="H140" s="432"/>
      <c r="I140" s="80">
        <f t="shared" si="77"/>
        <v>0</v>
      </c>
      <c r="J140" s="80"/>
      <c r="K140" s="80"/>
      <c r="L140" s="80"/>
      <c r="M140" s="81"/>
      <c r="N140" s="81">
        <f t="shared" si="79"/>
        <v>0</v>
      </c>
      <c r="O140" s="363" t="s">
        <v>487</v>
      </c>
      <c r="P140" s="18"/>
      <c r="Q140" s="55"/>
      <c r="R140" s="227"/>
      <c r="S140" s="396"/>
      <c r="T140" s="78"/>
      <c r="U140" s="78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</row>
    <row r="141" spans="1:41" s="15" customFormat="1" ht="15" customHeight="1" x14ac:dyDescent="0.25">
      <c r="A141" s="330">
        <f t="shared" si="83"/>
        <v>87</v>
      </c>
      <c r="B141" s="45">
        <f t="shared" si="84"/>
        <v>87</v>
      </c>
      <c r="C141" s="125" t="s">
        <v>85</v>
      </c>
      <c r="D141" s="134" t="s">
        <v>35</v>
      </c>
      <c r="E141" s="167"/>
      <c r="F141" s="172">
        <v>2730</v>
      </c>
      <c r="G141" s="158" t="s">
        <v>23</v>
      </c>
      <c r="H141" s="432"/>
      <c r="I141" s="80">
        <f t="shared" si="77"/>
        <v>0</v>
      </c>
      <c r="J141" s="80"/>
      <c r="K141" s="80"/>
      <c r="L141" s="80"/>
      <c r="M141" s="81"/>
      <c r="N141" s="81">
        <f t="shared" si="79"/>
        <v>0</v>
      </c>
      <c r="O141" s="363" t="s">
        <v>487</v>
      </c>
      <c r="P141" s="18"/>
      <c r="Q141" s="55"/>
      <c r="R141" s="227"/>
      <c r="S141" s="396"/>
      <c r="T141" s="78"/>
      <c r="U141" s="78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</row>
    <row r="142" spans="1:41" s="15" customFormat="1" ht="15" customHeight="1" x14ac:dyDescent="0.25">
      <c r="A142" s="330">
        <f t="shared" si="83"/>
        <v>88</v>
      </c>
      <c r="B142" s="45">
        <f t="shared" si="84"/>
        <v>88</v>
      </c>
      <c r="C142" s="125" t="s">
        <v>156</v>
      </c>
      <c r="D142" s="134" t="s">
        <v>155</v>
      </c>
      <c r="E142" s="167"/>
      <c r="F142" s="172">
        <v>2050</v>
      </c>
      <c r="G142" s="158" t="s">
        <v>23</v>
      </c>
      <c r="H142" s="432"/>
      <c r="I142" s="80">
        <f t="shared" si="77"/>
        <v>0</v>
      </c>
      <c r="J142" s="80"/>
      <c r="K142" s="80"/>
      <c r="L142" s="80"/>
      <c r="M142" s="81"/>
      <c r="N142" s="81">
        <f t="shared" si="79"/>
        <v>0</v>
      </c>
      <c r="O142" s="363" t="s">
        <v>487</v>
      </c>
      <c r="P142" s="18"/>
      <c r="Q142" s="55"/>
      <c r="R142" s="227"/>
      <c r="S142" s="396"/>
      <c r="T142" s="78"/>
      <c r="U142" s="78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</row>
    <row r="143" spans="1:41" s="15" customFormat="1" ht="15" customHeight="1" x14ac:dyDescent="0.25">
      <c r="A143" s="330">
        <f t="shared" si="83"/>
        <v>89</v>
      </c>
      <c r="B143" s="45">
        <f t="shared" si="84"/>
        <v>89</v>
      </c>
      <c r="C143" s="125" t="s">
        <v>82</v>
      </c>
      <c r="D143" s="139" t="s">
        <v>36</v>
      </c>
      <c r="E143" s="167"/>
      <c r="F143" s="172">
        <v>150</v>
      </c>
      <c r="G143" s="158" t="s">
        <v>22</v>
      </c>
      <c r="H143" s="432"/>
      <c r="I143" s="80">
        <f t="shared" si="77"/>
        <v>0</v>
      </c>
      <c r="J143" s="80"/>
      <c r="K143" s="80"/>
      <c r="L143" s="80"/>
      <c r="M143" s="81"/>
      <c r="N143" s="81">
        <f t="shared" si="79"/>
        <v>0</v>
      </c>
      <c r="O143" s="363" t="s">
        <v>487</v>
      </c>
      <c r="P143" s="18"/>
      <c r="Q143" s="55"/>
      <c r="R143" s="227"/>
      <c r="S143" s="396"/>
      <c r="T143" s="78"/>
      <c r="U143" s="78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</row>
    <row r="144" spans="1:41" s="15" customFormat="1" ht="15" customHeight="1" x14ac:dyDescent="0.25">
      <c r="A144" s="330">
        <f t="shared" si="83"/>
        <v>90</v>
      </c>
      <c r="B144" s="45">
        <f t="shared" si="84"/>
        <v>90</v>
      </c>
      <c r="C144" s="125" t="s">
        <v>83</v>
      </c>
      <c r="D144" s="152" t="s">
        <v>37</v>
      </c>
      <c r="E144" s="167"/>
      <c r="F144" s="172">
        <v>25</v>
      </c>
      <c r="G144" s="158" t="s">
        <v>22</v>
      </c>
      <c r="H144" s="432"/>
      <c r="I144" s="80">
        <f t="shared" si="77"/>
        <v>0</v>
      </c>
      <c r="J144" s="80"/>
      <c r="K144" s="80"/>
      <c r="L144" s="80"/>
      <c r="M144" s="81"/>
      <c r="N144" s="81">
        <f t="shared" si="79"/>
        <v>0</v>
      </c>
      <c r="O144" s="363" t="s">
        <v>487</v>
      </c>
      <c r="P144" s="18"/>
      <c r="Q144" s="55"/>
      <c r="R144" s="227"/>
      <c r="S144" s="396"/>
      <c r="T144" s="78"/>
      <c r="U144" s="78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</row>
    <row r="145" spans="1:41" s="15" customFormat="1" ht="15" customHeight="1" x14ac:dyDescent="0.25">
      <c r="A145" s="330">
        <f t="shared" si="83"/>
        <v>91</v>
      </c>
      <c r="B145" s="45">
        <f t="shared" si="84"/>
        <v>91</v>
      </c>
      <c r="C145" s="125" t="s">
        <v>86</v>
      </c>
      <c r="D145" s="139" t="s">
        <v>160</v>
      </c>
      <c r="E145" s="167"/>
      <c r="F145" s="172">
        <v>15</v>
      </c>
      <c r="G145" s="158" t="s">
        <v>22</v>
      </c>
      <c r="H145" s="432"/>
      <c r="I145" s="80">
        <f t="shared" si="77"/>
        <v>0</v>
      </c>
      <c r="J145" s="80"/>
      <c r="K145" s="80"/>
      <c r="L145" s="80"/>
      <c r="M145" s="81"/>
      <c r="N145" s="81">
        <f t="shared" si="79"/>
        <v>0</v>
      </c>
      <c r="O145" s="363" t="s">
        <v>487</v>
      </c>
      <c r="P145" s="18"/>
      <c r="Q145" s="55"/>
      <c r="R145" s="227"/>
      <c r="S145" s="396"/>
      <c r="T145" s="78"/>
      <c r="U145" s="78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</row>
    <row r="146" spans="1:41" s="15" customFormat="1" ht="15" customHeight="1" x14ac:dyDescent="0.25">
      <c r="A146" s="330">
        <f t="shared" si="83"/>
        <v>92</v>
      </c>
      <c r="B146" s="45">
        <f t="shared" si="84"/>
        <v>92</v>
      </c>
      <c r="C146" s="125" t="s">
        <v>87</v>
      </c>
      <c r="D146" s="139" t="s">
        <v>159</v>
      </c>
      <c r="E146" s="167"/>
      <c r="F146" s="172">
        <v>33</v>
      </c>
      <c r="G146" s="158" t="s">
        <v>22</v>
      </c>
      <c r="H146" s="432"/>
      <c r="I146" s="80">
        <f t="shared" si="77"/>
        <v>0</v>
      </c>
      <c r="J146" s="80"/>
      <c r="K146" s="80"/>
      <c r="L146" s="80"/>
      <c r="M146" s="81"/>
      <c r="N146" s="81">
        <f t="shared" si="79"/>
        <v>0</v>
      </c>
      <c r="O146" s="363" t="s">
        <v>487</v>
      </c>
      <c r="P146" s="18"/>
      <c r="Q146" s="55"/>
      <c r="R146" s="220"/>
      <c r="S146" s="396"/>
      <c r="T146" s="78"/>
      <c r="U146" s="78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</row>
    <row r="147" spans="1:41" s="15" customFormat="1" ht="15" customHeight="1" x14ac:dyDescent="0.25">
      <c r="A147" s="330">
        <f t="shared" si="83"/>
        <v>93</v>
      </c>
      <c r="B147" s="45">
        <f t="shared" si="84"/>
        <v>93</v>
      </c>
      <c r="C147" s="125" t="s">
        <v>162</v>
      </c>
      <c r="D147" s="139" t="s">
        <v>161</v>
      </c>
      <c r="E147" s="167"/>
      <c r="F147" s="172">
        <v>28</v>
      </c>
      <c r="G147" s="158" t="s">
        <v>22</v>
      </c>
      <c r="H147" s="432"/>
      <c r="I147" s="80">
        <f t="shared" si="77"/>
        <v>0</v>
      </c>
      <c r="J147" s="80"/>
      <c r="K147" s="80"/>
      <c r="L147" s="80"/>
      <c r="M147" s="81"/>
      <c r="N147" s="81">
        <f t="shared" si="79"/>
        <v>0</v>
      </c>
      <c r="O147" s="363" t="s">
        <v>487</v>
      </c>
      <c r="P147" s="18"/>
      <c r="Q147" s="55"/>
      <c r="R147" s="220"/>
      <c r="S147" s="396"/>
      <c r="T147" s="78"/>
      <c r="U147" s="78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</row>
    <row r="148" spans="1:41" s="15" customFormat="1" ht="15" customHeight="1" x14ac:dyDescent="0.25">
      <c r="A148" s="330">
        <f t="shared" si="83"/>
        <v>94</v>
      </c>
      <c r="B148" s="45">
        <f t="shared" si="84"/>
        <v>94</v>
      </c>
      <c r="C148" s="125" t="s">
        <v>163</v>
      </c>
      <c r="D148" s="139" t="s">
        <v>165</v>
      </c>
      <c r="E148" s="167"/>
      <c r="F148" s="172">
        <v>1.5</v>
      </c>
      <c r="G148" s="158" t="s">
        <v>164</v>
      </c>
      <c r="H148" s="432"/>
      <c r="I148" s="80">
        <f t="shared" si="77"/>
        <v>0</v>
      </c>
      <c r="J148" s="80"/>
      <c r="K148" s="80"/>
      <c r="L148" s="80"/>
      <c r="M148" s="81"/>
      <c r="N148" s="81">
        <f t="shared" si="79"/>
        <v>0</v>
      </c>
      <c r="O148" s="363" t="s">
        <v>487</v>
      </c>
      <c r="P148" s="18"/>
      <c r="Q148" s="55"/>
      <c r="R148" s="220"/>
      <c r="S148" s="396"/>
      <c r="T148" s="78"/>
      <c r="U148" s="78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</row>
    <row r="149" spans="1:41" s="15" customFormat="1" ht="15" customHeight="1" x14ac:dyDescent="0.25">
      <c r="A149" s="330">
        <f t="shared" si="83"/>
        <v>95</v>
      </c>
      <c r="B149" s="45">
        <f t="shared" si="84"/>
        <v>95</v>
      </c>
      <c r="C149" s="125" t="s">
        <v>167</v>
      </c>
      <c r="D149" s="139" t="s">
        <v>166</v>
      </c>
      <c r="E149" s="167"/>
      <c r="F149" s="172">
        <v>150</v>
      </c>
      <c r="G149" s="158" t="s">
        <v>23</v>
      </c>
      <c r="H149" s="432"/>
      <c r="I149" s="80">
        <f t="shared" si="77"/>
        <v>0</v>
      </c>
      <c r="J149" s="80"/>
      <c r="K149" s="80"/>
      <c r="L149" s="80"/>
      <c r="M149" s="81"/>
      <c r="N149" s="81">
        <f t="shared" si="79"/>
        <v>0</v>
      </c>
      <c r="O149" s="363" t="s">
        <v>487</v>
      </c>
      <c r="P149" s="18"/>
      <c r="Q149" s="55"/>
      <c r="R149" s="227"/>
      <c r="S149" s="396"/>
      <c r="T149" s="78"/>
      <c r="U149" s="78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</row>
    <row r="150" spans="1:41" s="15" customFormat="1" x14ac:dyDescent="0.25">
      <c r="A150" s="330">
        <f t="shared" si="83"/>
        <v>96</v>
      </c>
      <c r="B150" s="45">
        <f t="shared" si="84"/>
        <v>96</v>
      </c>
      <c r="C150" s="239"/>
      <c r="D150" s="139" t="s">
        <v>477</v>
      </c>
      <c r="E150" s="183"/>
      <c r="F150" s="172">
        <v>1</v>
      </c>
      <c r="G150" s="158" t="s">
        <v>164</v>
      </c>
      <c r="H150" s="432"/>
      <c r="I150" s="80">
        <f t="shared" ref="I150" si="85">F150*H150</f>
        <v>0</v>
      </c>
      <c r="J150" s="80"/>
      <c r="K150" s="80"/>
      <c r="L150" s="80"/>
      <c r="M150" s="81"/>
      <c r="N150" s="81">
        <f t="shared" ref="N150" si="86">SUM(I150+L150)</f>
        <v>0</v>
      </c>
      <c r="O150" s="363" t="s">
        <v>487</v>
      </c>
      <c r="P150" s="18"/>
      <c r="Q150" s="55"/>
      <c r="R150" s="218"/>
      <c r="S150" s="396"/>
      <c r="T150" s="78"/>
      <c r="U150" s="78"/>
      <c r="V150" s="29"/>
      <c r="W150" s="29"/>
    </row>
    <row r="151" spans="1:41" s="15" customFormat="1" x14ac:dyDescent="0.25">
      <c r="A151" s="330">
        <f t="shared" si="83"/>
        <v>96</v>
      </c>
      <c r="B151" s="45" t="str">
        <f t="shared" si="84"/>
        <v/>
      </c>
      <c r="C151" s="239"/>
      <c r="D151" s="29"/>
      <c r="E151" s="183"/>
      <c r="F151" s="172"/>
      <c r="G151" s="172"/>
      <c r="H151" s="85"/>
      <c r="I151" s="80"/>
      <c r="J151" s="80"/>
      <c r="K151" s="85"/>
      <c r="L151" s="85"/>
      <c r="M151" s="81"/>
      <c r="N151" s="81"/>
      <c r="O151" s="363"/>
      <c r="P151" s="18"/>
      <c r="Q151" s="55"/>
      <c r="R151" s="218"/>
      <c r="S151" s="395"/>
      <c r="T151" s="78"/>
      <c r="U151" s="78"/>
      <c r="V151" s="29"/>
      <c r="W151" s="29"/>
    </row>
    <row r="152" spans="1:41" s="15" customFormat="1" ht="15" customHeight="1" x14ac:dyDescent="0.25">
      <c r="A152" s="330">
        <f t="shared" si="83"/>
        <v>96</v>
      </c>
      <c r="B152" s="45" t="str">
        <f t="shared" si="84"/>
        <v/>
      </c>
      <c r="C152" s="125"/>
      <c r="D152" s="139"/>
      <c r="E152" s="167"/>
      <c r="F152" s="172"/>
      <c r="G152" s="158"/>
      <c r="H152" s="85"/>
      <c r="I152" s="80"/>
      <c r="J152" s="80"/>
      <c r="K152" s="80"/>
      <c r="L152" s="80"/>
      <c r="M152" s="81"/>
      <c r="N152" s="81"/>
      <c r="O152" s="363"/>
      <c r="P152" s="18"/>
      <c r="Q152" s="55"/>
      <c r="R152" s="218"/>
      <c r="S152" s="396"/>
      <c r="T152" s="78"/>
      <c r="U152" s="78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</row>
    <row r="153" spans="1:41" x14ac:dyDescent="0.25">
      <c r="A153" s="330">
        <f t="shared" si="83"/>
        <v>96</v>
      </c>
      <c r="B153" s="45" t="str">
        <f t="shared" si="84"/>
        <v/>
      </c>
      <c r="D153" s="135" t="s">
        <v>7</v>
      </c>
      <c r="F153" s="162"/>
      <c r="I153" s="80"/>
      <c r="L153" s="80"/>
      <c r="O153" s="363"/>
      <c r="Q153" s="55"/>
    </row>
    <row r="154" spans="1:41" x14ac:dyDescent="0.25">
      <c r="A154" s="330">
        <f t="shared" si="83"/>
        <v>96</v>
      </c>
      <c r="B154" s="45" t="str">
        <f t="shared" si="84"/>
        <v/>
      </c>
      <c r="D154" s="137"/>
      <c r="F154" s="162"/>
      <c r="I154" s="80"/>
      <c r="L154" s="80"/>
      <c r="O154" s="363"/>
      <c r="Q154" s="55"/>
    </row>
    <row r="155" spans="1:41" x14ac:dyDescent="0.25">
      <c r="A155" s="330">
        <f t="shared" si="83"/>
        <v>97</v>
      </c>
      <c r="B155" s="45">
        <f>IF((A155-A154)=0,"",A155)</f>
        <v>97</v>
      </c>
      <c r="D155" s="177" t="s">
        <v>443</v>
      </c>
      <c r="F155" s="172">
        <v>105</v>
      </c>
      <c r="G155" s="33" t="s">
        <v>24</v>
      </c>
      <c r="H155" s="429"/>
      <c r="I155" s="80">
        <f t="shared" ref="I155" si="87">F155*H155</f>
        <v>0</v>
      </c>
      <c r="L155" s="80"/>
      <c r="N155" s="81">
        <f t="shared" ref="N155" si="88">SUM(I155+L155)</f>
        <v>0</v>
      </c>
      <c r="O155" s="363" t="s">
        <v>487</v>
      </c>
      <c r="Q155" s="55"/>
    </row>
    <row r="156" spans="1:41" ht="30" x14ac:dyDescent="0.25">
      <c r="A156" s="330">
        <f t="shared" si="83"/>
        <v>98</v>
      </c>
      <c r="B156" s="45">
        <f t="shared" si="84"/>
        <v>98</v>
      </c>
      <c r="D156" s="177" t="s">
        <v>177</v>
      </c>
      <c r="F156" s="172">
        <v>148</v>
      </c>
      <c r="G156" s="33" t="s">
        <v>24</v>
      </c>
      <c r="H156" s="429"/>
      <c r="I156" s="80">
        <f t="shared" ref="I156" si="89">F156*H156</f>
        <v>0</v>
      </c>
      <c r="L156" s="80"/>
      <c r="N156" s="81">
        <f t="shared" ref="N156" si="90">SUM(I156+L156)</f>
        <v>0</v>
      </c>
      <c r="O156" s="363" t="s">
        <v>487</v>
      </c>
      <c r="Q156" s="55"/>
    </row>
    <row r="157" spans="1:41" x14ac:dyDescent="0.25">
      <c r="A157" s="330">
        <f t="shared" si="83"/>
        <v>99</v>
      </c>
      <c r="B157" s="45">
        <f t="shared" si="84"/>
        <v>99</v>
      </c>
      <c r="D157" s="134" t="s">
        <v>26</v>
      </c>
      <c r="F157" s="172">
        <v>35</v>
      </c>
      <c r="G157" s="33" t="s">
        <v>24</v>
      </c>
      <c r="H157" s="429"/>
      <c r="I157" s="80">
        <f t="shared" si="77"/>
        <v>0</v>
      </c>
      <c r="L157" s="80"/>
      <c r="N157" s="81">
        <f t="shared" si="79"/>
        <v>0</v>
      </c>
      <c r="O157" s="363" t="s">
        <v>487</v>
      </c>
      <c r="Q157" s="55"/>
    </row>
    <row r="158" spans="1:41" x14ac:dyDescent="0.25">
      <c r="A158" s="330">
        <f t="shared" si="83"/>
        <v>100</v>
      </c>
      <c r="B158" s="45">
        <f t="shared" si="84"/>
        <v>100</v>
      </c>
      <c r="D158" s="134" t="s">
        <v>442</v>
      </c>
      <c r="F158" s="172">
        <v>50</v>
      </c>
      <c r="G158" s="33" t="s">
        <v>24</v>
      </c>
      <c r="H158" s="429"/>
      <c r="I158" s="80">
        <f t="shared" ref="I158" si="91">F158*H158</f>
        <v>0</v>
      </c>
      <c r="L158" s="80"/>
      <c r="N158" s="81">
        <f t="shared" ref="N158" si="92">SUM(I158+L158)</f>
        <v>0</v>
      </c>
      <c r="O158" s="363" t="s">
        <v>487</v>
      </c>
      <c r="Q158" s="55"/>
      <c r="R158" s="12"/>
      <c r="U158" s="220"/>
    </row>
    <row r="159" spans="1:41" x14ac:dyDescent="0.25">
      <c r="A159" s="330">
        <f t="shared" si="83"/>
        <v>101</v>
      </c>
      <c r="B159" s="45">
        <f t="shared" si="84"/>
        <v>101</v>
      </c>
      <c r="D159" s="134" t="s">
        <v>20</v>
      </c>
      <c r="F159" s="172">
        <v>100</v>
      </c>
      <c r="G159" s="33" t="s">
        <v>24</v>
      </c>
      <c r="H159" s="429"/>
      <c r="I159" s="80">
        <f t="shared" si="77"/>
        <v>0</v>
      </c>
      <c r="L159" s="80"/>
      <c r="N159" s="81">
        <f t="shared" si="79"/>
        <v>0</v>
      </c>
      <c r="O159" s="363" t="s">
        <v>487</v>
      </c>
      <c r="Q159" s="55"/>
      <c r="R159" s="12"/>
      <c r="U159" s="220"/>
    </row>
    <row r="160" spans="1:41" x14ac:dyDescent="0.25">
      <c r="A160" s="330">
        <f t="shared" si="83"/>
        <v>102</v>
      </c>
      <c r="B160" s="45">
        <f t="shared" si="84"/>
        <v>102</v>
      </c>
      <c r="D160" s="134" t="s">
        <v>108</v>
      </c>
      <c r="F160" s="172">
        <v>98</v>
      </c>
      <c r="G160" s="33" t="s">
        <v>24</v>
      </c>
      <c r="H160" s="429"/>
      <c r="I160" s="80">
        <f t="shared" si="77"/>
        <v>0</v>
      </c>
      <c r="L160" s="80"/>
      <c r="N160" s="81">
        <f t="shared" si="79"/>
        <v>0</v>
      </c>
      <c r="O160" s="363" t="s">
        <v>487</v>
      </c>
      <c r="Q160" s="55"/>
    </row>
    <row r="161" spans="1:41" x14ac:dyDescent="0.25">
      <c r="A161" s="330">
        <f t="shared" si="83"/>
        <v>103</v>
      </c>
      <c r="B161" s="45">
        <f t="shared" si="84"/>
        <v>103</v>
      </c>
      <c r="D161" s="134" t="s">
        <v>8</v>
      </c>
      <c r="F161" s="172">
        <v>50</v>
      </c>
      <c r="G161" s="33" t="s">
        <v>24</v>
      </c>
      <c r="H161" s="429"/>
      <c r="I161" s="80">
        <f t="shared" si="77"/>
        <v>0</v>
      </c>
      <c r="L161" s="80"/>
      <c r="N161" s="81">
        <f t="shared" si="79"/>
        <v>0</v>
      </c>
      <c r="O161" s="363" t="s">
        <v>487</v>
      </c>
      <c r="Q161" s="55"/>
      <c r="R161" s="235"/>
      <c r="T161" s="236"/>
      <c r="U161" s="236"/>
    </row>
    <row r="162" spans="1:41" x14ac:dyDescent="0.25">
      <c r="A162" s="330">
        <f t="shared" si="83"/>
        <v>104</v>
      </c>
      <c r="B162" s="45">
        <f t="shared" si="84"/>
        <v>104</v>
      </c>
      <c r="D162" s="134" t="s">
        <v>9</v>
      </c>
      <c r="F162" s="172">
        <v>10</v>
      </c>
      <c r="G162" s="33" t="s">
        <v>24</v>
      </c>
      <c r="H162" s="429"/>
      <c r="I162" s="80">
        <f t="shared" si="77"/>
        <v>0</v>
      </c>
      <c r="L162" s="80"/>
      <c r="N162" s="81">
        <f t="shared" si="79"/>
        <v>0</v>
      </c>
      <c r="O162" s="363" t="s">
        <v>487</v>
      </c>
      <c r="Q162" s="55"/>
    </row>
    <row r="163" spans="1:41" s="25" customFormat="1" x14ac:dyDescent="0.25">
      <c r="A163" s="330">
        <f t="shared" si="83"/>
        <v>105</v>
      </c>
      <c r="B163" s="45">
        <f t="shared" si="84"/>
        <v>105</v>
      </c>
      <c r="C163" s="136"/>
      <c r="D163" s="21" t="s">
        <v>473</v>
      </c>
      <c r="E163" s="181"/>
      <c r="F163" s="172">
        <v>1.5</v>
      </c>
      <c r="G163" s="173" t="s">
        <v>40</v>
      </c>
      <c r="H163" s="85"/>
      <c r="I163" s="80"/>
      <c r="J163" s="85"/>
      <c r="K163" s="82"/>
      <c r="L163" s="80">
        <f>L134</f>
        <v>0</v>
      </c>
      <c r="M163" s="82"/>
      <c r="N163" s="81">
        <f>L163/100*F163</f>
        <v>0</v>
      </c>
      <c r="O163" s="363" t="s">
        <v>487</v>
      </c>
      <c r="P163" s="18"/>
      <c r="Q163" s="55"/>
      <c r="R163" s="218"/>
      <c r="S163" s="354"/>
      <c r="T163" s="78"/>
      <c r="U163" s="78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  <row r="164" spans="1:41" x14ac:dyDescent="0.25">
      <c r="A164" s="330">
        <f t="shared" si="83"/>
        <v>105</v>
      </c>
      <c r="B164" s="45" t="str">
        <f t="shared" si="84"/>
        <v/>
      </c>
      <c r="I164" s="82"/>
      <c r="J164" s="82"/>
      <c r="K164" s="343"/>
      <c r="L164" s="82"/>
      <c r="M164" s="82"/>
      <c r="Q164" s="55"/>
      <c r="R164" s="78"/>
      <c r="S164" s="353"/>
    </row>
    <row r="165" spans="1:41" s="1" customFormat="1" x14ac:dyDescent="0.25">
      <c r="A165" s="331"/>
      <c r="B165" s="312"/>
      <c r="C165" s="131"/>
      <c r="D165" s="153" t="s">
        <v>376</v>
      </c>
      <c r="E165" s="174"/>
      <c r="F165" s="174"/>
      <c r="G165" s="176"/>
      <c r="H165" s="358"/>
      <c r="I165" s="359"/>
      <c r="J165" s="359"/>
      <c r="K165" s="359"/>
      <c r="L165" s="359"/>
      <c r="M165" s="360"/>
      <c r="N165" s="361">
        <f>SUM(N10:N164)</f>
        <v>0</v>
      </c>
      <c r="O165" s="236"/>
      <c r="P165" s="308"/>
      <c r="Q165" s="64"/>
      <c r="R165" s="78"/>
      <c r="S165" s="398"/>
      <c r="T165" s="78"/>
      <c r="U165" s="78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</row>
    <row r="166" spans="1:41" x14ac:dyDescent="0.25">
      <c r="Q166" s="29"/>
      <c r="R166" s="78"/>
    </row>
    <row r="167" spans="1:41" x14ac:dyDescent="0.25">
      <c r="C167" s="134"/>
      <c r="D167" s="242" t="s">
        <v>170</v>
      </c>
      <c r="E167" s="28"/>
      <c r="I167" s="82"/>
      <c r="J167" s="82"/>
      <c r="K167" s="343"/>
      <c r="L167" s="82"/>
      <c r="M167" s="82"/>
      <c r="Q167" s="29"/>
      <c r="R167" s="78"/>
      <c r="S167" s="353"/>
      <c r="AO167" s="29"/>
    </row>
    <row r="168" spans="1:41" x14ac:dyDescent="0.25">
      <c r="C168" s="134"/>
      <c r="D168" s="18" t="s">
        <v>171</v>
      </c>
      <c r="E168" s="28"/>
      <c r="I168" s="82"/>
      <c r="J168" s="82"/>
      <c r="K168" s="343"/>
      <c r="L168" s="82"/>
      <c r="M168" s="82"/>
      <c r="Q168" s="29"/>
      <c r="R168" s="78"/>
      <c r="S168" s="353"/>
      <c r="AO168" s="29"/>
    </row>
    <row r="169" spans="1:41" x14ac:dyDescent="0.25">
      <c r="C169" s="134"/>
      <c r="D169" s="243" t="s">
        <v>172</v>
      </c>
      <c r="E169" s="28"/>
      <c r="AO169" s="29"/>
    </row>
    <row r="170" spans="1:41" x14ac:dyDescent="0.25">
      <c r="C170" s="134"/>
      <c r="D170" s="243" t="s">
        <v>173</v>
      </c>
      <c r="E170" s="28"/>
      <c r="AO170" s="29"/>
    </row>
    <row r="171" spans="1:41" x14ac:dyDescent="0.25">
      <c r="C171" s="134"/>
      <c r="D171" s="243" t="s">
        <v>174</v>
      </c>
      <c r="E171" s="28"/>
      <c r="AO171" s="29"/>
    </row>
    <row r="172" spans="1:41" x14ac:dyDescent="0.25">
      <c r="C172" s="134"/>
      <c r="D172" s="243" t="s">
        <v>175</v>
      </c>
      <c r="E172" s="28"/>
      <c r="AO172" s="29"/>
    </row>
  </sheetData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90" orientation="landscape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7"/>
  <sheetViews>
    <sheetView topLeftCell="B136" zoomScale="80" zoomScaleNormal="80" workbookViewId="0">
      <selection activeCell="R145" sqref="R145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6.7109375" style="333" customWidth="1"/>
    <col min="7" max="7" width="4.140625" style="81" customWidth="1"/>
    <col min="8" max="8" width="11.140625" style="263" customWidth="1"/>
    <col min="9" max="9" width="10.5703125" style="92" customWidth="1"/>
    <col min="10" max="10" width="1" style="92" customWidth="1"/>
    <col min="11" max="11" width="11.28515625" style="263" customWidth="1"/>
    <col min="12" max="12" width="11.5703125" style="92" bestFit="1" customWidth="1"/>
    <col min="13" max="13" width="1.140625" style="92" customWidth="1"/>
    <col min="14" max="14" width="15.42578125" style="92" customWidth="1"/>
    <col min="15" max="15" width="9.140625" style="336" customWidth="1"/>
    <col min="16" max="16" width="9.140625" style="18" customWidth="1"/>
    <col min="17" max="17" width="11.42578125" style="315" customWidth="1"/>
    <col min="18" max="18" width="11.28515625" style="399" customWidth="1"/>
    <col min="19" max="19" width="9.140625" style="218"/>
    <col min="20" max="21" width="9.140625" style="78"/>
    <col min="22" max="40" width="9.140625" style="29"/>
    <col min="41" max="16384" width="9.140625" style="28"/>
  </cols>
  <sheetData>
    <row r="1" spans="1:40" ht="14.25" customHeight="1" x14ac:dyDescent="0.25">
      <c r="D1" s="425" t="s">
        <v>169</v>
      </c>
      <c r="E1" s="425"/>
      <c r="F1" s="425"/>
      <c r="G1" s="425"/>
      <c r="H1" s="425"/>
      <c r="I1" s="425"/>
      <c r="K1" s="92"/>
      <c r="O1" s="89"/>
      <c r="P1" s="51"/>
      <c r="Q1" s="313"/>
      <c r="R1" s="262"/>
      <c r="S1" s="215"/>
      <c r="T1" s="12"/>
      <c r="U1" s="12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0" ht="14.25" customHeight="1" x14ac:dyDescent="0.25">
      <c r="D2" s="425"/>
      <c r="E2" s="425"/>
      <c r="F2" s="425"/>
      <c r="G2" s="425"/>
      <c r="H2" s="425"/>
      <c r="I2" s="425"/>
      <c r="K2" s="92"/>
      <c r="O2" s="89"/>
      <c r="P2" s="51"/>
      <c r="Q2" s="313"/>
      <c r="R2" s="262"/>
      <c r="S2" s="215"/>
      <c r="T2" s="12"/>
      <c r="U2" s="12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0" ht="14.25" customHeight="1" x14ac:dyDescent="0.25">
      <c r="D3" s="426"/>
      <c r="E3" s="426"/>
      <c r="F3" s="426"/>
      <c r="G3" s="426"/>
      <c r="H3" s="426"/>
      <c r="I3" s="426"/>
      <c r="J3" s="261"/>
      <c r="K3" s="261"/>
      <c r="L3" s="261"/>
      <c r="M3" s="261"/>
      <c r="N3" s="261"/>
      <c r="O3" s="89"/>
      <c r="P3" s="51"/>
      <c r="Q3" s="313"/>
      <c r="R3" s="262"/>
      <c r="S3" s="215"/>
      <c r="T3" s="12"/>
      <c r="U3" s="12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0" ht="14.25" customHeight="1" x14ac:dyDescent="0.25">
      <c r="D4" s="132" t="s">
        <v>479</v>
      </c>
      <c r="E4" s="70"/>
      <c r="F4" s="338"/>
      <c r="G4" s="338"/>
      <c r="H4" s="271"/>
      <c r="I4" s="271"/>
      <c r="J4" s="262"/>
      <c r="K4" s="262"/>
      <c r="L4" s="262"/>
      <c r="M4" s="262"/>
      <c r="N4" s="262"/>
      <c r="O4" s="89"/>
      <c r="P4" s="51"/>
      <c r="Q4" s="313"/>
      <c r="R4" s="262"/>
      <c r="S4" s="215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0" s="2" customFormat="1" x14ac:dyDescent="0.25">
      <c r="A5" s="328"/>
      <c r="B5" s="79"/>
      <c r="C5" s="126"/>
      <c r="D5" s="133" t="s">
        <v>472</v>
      </c>
      <c r="E5" s="133"/>
      <c r="F5" s="340"/>
      <c r="G5" s="341"/>
      <c r="H5" s="428" t="s">
        <v>0</v>
      </c>
      <c r="I5" s="428"/>
      <c r="J5" s="326"/>
      <c r="K5" s="428" t="s">
        <v>1</v>
      </c>
      <c r="L5" s="428"/>
      <c r="M5" s="326"/>
      <c r="N5" s="326" t="s">
        <v>3</v>
      </c>
      <c r="O5" s="369" t="s">
        <v>486</v>
      </c>
      <c r="P5" s="307"/>
      <c r="Q5" s="314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ht="6" customHeight="1" x14ac:dyDescent="0.25">
      <c r="F6" s="334"/>
      <c r="G6" s="334"/>
    </row>
    <row r="7" spans="1:40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34" t="s">
        <v>480</v>
      </c>
      <c r="G7" s="334" t="s">
        <v>471</v>
      </c>
      <c r="H7" s="378" t="s">
        <v>474</v>
      </c>
      <c r="I7" s="378" t="s">
        <v>14</v>
      </c>
      <c r="J7" s="379"/>
      <c r="K7" s="378" t="s">
        <v>475</v>
      </c>
      <c r="L7" s="378" t="s">
        <v>15</v>
      </c>
      <c r="N7" s="380" t="s">
        <v>476</v>
      </c>
      <c r="R7" s="400"/>
    </row>
    <row r="8" spans="1:40" ht="14.25" customHeight="1" x14ac:dyDescent="0.25">
      <c r="D8" s="135" t="s">
        <v>6</v>
      </c>
      <c r="H8" s="264"/>
    </row>
    <row r="9" spans="1:40" ht="14.25" customHeight="1" x14ac:dyDescent="0.25">
      <c r="F9" s="344"/>
      <c r="H9" s="264"/>
    </row>
    <row r="10" spans="1:40" x14ac:dyDescent="0.25">
      <c r="A10" s="330">
        <v>106</v>
      </c>
      <c r="B10" s="45">
        <f>IF((A10-A9)=0,"",A10)</f>
        <v>106</v>
      </c>
      <c r="C10" s="124" t="s">
        <v>55</v>
      </c>
      <c r="D10" s="134" t="s">
        <v>2</v>
      </c>
      <c r="F10" s="345">
        <v>612</v>
      </c>
      <c r="G10" s="81" t="s">
        <v>22</v>
      </c>
      <c r="H10" s="438"/>
      <c r="I10" s="91">
        <f>F10*H10</f>
        <v>0</v>
      </c>
      <c r="J10" s="263"/>
      <c r="K10" s="438"/>
      <c r="L10" s="91">
        <f t="shared" ref="L10:L99" si="0">F10*K10</f>
        <v>0</v>
      </c>
      <c r="N10" s="92">
        <f>SUM(I10+L10)</f>
        <v>0</v>
      </c>
      <c r="O10" s="374" t="s">
        <v>487</v>
      </c>
      <c r="Q10" s="316"/>
      <c r="S10" s="219"/>
    </row>
    <row r="11" spans="1:40" x14ac:dyDescent="0.25">
      <c r="A11" s="330">
        <f>IF(ISNUMBER($F11),$A10+1,$A10+0)</f>
        <v>107</v>
      </c>
      <c r="B11" s="45">
        <f>IF((A11-A10)=0,"",A11)</f>
        <v>107</v>
      </c>
      <c r="C11" s="124" t="s">
        <v>56</v>
      </c>
      <c r="D11" s="134" t="s">
        <v>31</v>
      </c>
      <c r="F11" s="345">
        <v>54</v>
      </c>
      <c r="G11" s="81" t="s">
        <v>22</v>
      </c>
      <c r="H11" s="438"/>
      <c r="I11" s="91">
        <f t="shared" ref="I11" si="1">F11*H11</f>
        <v>0</v>
      </c>
      <c r="J11" s="263"/>
      <c r="K11" s="438"/>
      <c r="L11" s="91">
        <f t="shared" si="0"/>
        <v>0</v>
      </c>
      <c r="N11" s="92">
        <f t="shared" ref="N11" si="2">SUM(I11+L11)</f>
        <v>0</v>
      </c>
      <c r="O11" s="374" t="s">
        <v>487</v>
      </c>
      <c r="Q11" s="316"/>
      <c r="S11" s="219"/>
    </row>
    <row r="12" spans="1:40" x14ac:dyDescent="0.25">
      <c r="A12" s="330">
        <f t="shared" ref="A12:A75" si="3">IF(ISNUMBER($F12),$A11+1,$A11+0)</f>
        <v>108</v>
      </c>
      <c r="B12" s="45">
        <f t="shared" ref="B12:B75" si="4">IF((A12-A11)=0,"",A12)</f>
        <v>108</v>
      </c>
      <c r="C12" s="124" t="s">
        <v>56</v>
      </c>
      <c r="D12" s="134" t="s">
        <v>21</v>
      </c>
      <c r="F12" s="345">
        <v>25</v>
      </c>
      <c r="G12" s="81" t="s">
        <v>22</v>
      </c>
      <c r="H12" s="438"/>
      <c r="I12" s="91">
        <f>F12*H12</f>
        <v>0</v>
      </c>
      <c r="J12" s="263"/>
      <c r="K12" s="438"/>
      <c r="L12" s="91">
        <f>F12*K12</f>
        <v>0</v>
      </c>
      <c r="N12" s="92">
        <f>SUM(I12+L12)</f>
        <v>0</v>
      </c>
      <c r="O12" s="374" t="s">
        <v>487</v>
      </c>
      <c r="Q12" s="316"/>
      <c r="S12" s="219"/>
    </row>
    <row r="13" spans="1:40" x14ac:dyDescent="0.25">
      <c r="A13" s="330">
        <f t="shared" si="3"/>
        <v>109</v>
      </c>
      <c r="B13" s="45">
        <f t="shared" si="4"/>
        <v>109</v>
      </c>
      <c r="C13" s="124" t="s">
        <v>120</v>
      </c>
      <c r="D13" s="134" t="s">
        <v>248</v>
      </c>
      <c r="F13" s="345">
        <v>12</v>
      </c>
      <c r="G13" s="81" t="s">
        <v>22</v>
      </c>
      <c r="H13" s="438"/>
      <c r="I13" s="91">
        <f>F13*H13</f>
        <v>0</v>
      </c>
      <c r="J13" s="263"/>
      <c r="K13" s="438"/>
      <c r="L13" s="91">
        <f>F13*K13</f>
        <v>0</v>
      </c>
      <c r="N13" s="92">
        <f>SUM(I13+L13)</f>
        <v>0</v>
      </c>
      <c r="O13" s="374" t="s">
        <v>487</v>
      </c>
      <c r="Q13" s="316"/>
      <c r="S13" s="219"/>
    </row>
    <row r="14" spans="1:40" x14ac:dyDescent="0.25">
      <c r="A14" s="330">
        <f t="shared" si="3"/>
        <v>110</v>
      </c>
      <c r="B14" s="45">
        <f t="shared" si="4"/>
        <v>110</v>
      </c>
      <c r="C14" s="124" t="s">
        <v>131</v>
      </c>
      <c r="D14" s="177" t="s">
        <v>295</v>
      </c>
      <c r="F14" s="333">
        <v>5</v>
      </c>
      <c r="G14" s="333" t="s">
        <v>22</v>
      </c>
      <c r="H14" s="438"/>
      <c r="I14" s="91">
        <f t="shared" ref="I14:I15" si="5">F14*H14</f>
        <v>0</v>
      </c>
      <c r="J14" s="263"/>
      <c r="K14" s="438"/>
      <c r="L14" s="266">
        <f t="shared" ref="L14:L15" si="6">F14*K14</f>
        <v>0</v>
      </c>
      <c r="N14" s="92">
        <f t="shared" ref="N14:N15" si="7">SUM(I14+L14)</f>
        <v>0</v>
      </c>
      <c r="O14" s="374" t="s">
        <v>487</v>
      </c>
      <c r="Q14" s="316"/>
      <c r="R14" s="267"/>
      <c r="S14" s="219"/>
    </row>
    <row r="15" spans="1:40" x14ac:dyDescent="0.25">
      <c r="A15" s="330">
        <f t="shared" si="3"/>
        <v>111</v>
      </c>
      <c r="B15" s="45">
        <f t="shared" si="4"/>
        <v>111</v>
      </c>
      <c r="C15" s="124" t="s">
        <v>131</v>
      </c>
      <c r="D15" s="177" t="s">
        <v>296</v>
      </c>
      <c r="F15" s="333">
        <v>16</v>
      </c>
      <c r="G15" s="333" t="s">
        <v>22</v>
      </c>
      <c r="H15" s="438"/>
      <c r="I15" s="91">
        <f t="shared" si="5"/>
        <v>0</v>
      </c>
      <c r="J15" s="263"/>
      <c r="K15" s="438"/>
      <c r="L15" s="266">
        <f t="shared" si="6"/>
        <v>0</v>
      </c>
      <c r="N15" s="92">
        <f t="shared" si="7"/>
        <v>0</v>
      </c>
      <c r="O15" s="374" t="s">
        <v>487</v>
      </c>
      <c r="Q15" s="316"/>
      <c r="R15" s="267"/>
      <c r="S15" s="219"/>
    </row>
    <row r="16" spans="1:40" x14ac:dyDescent="0.25">
      <c r="A16" s="330">
        <f t="shared" si="3"/>
        <v>111</v>
      </c>
      <c r="B16" s="45" t="str">
        <f t="shared" si="4"/>
        <v/>
      </c>
      <c r="C16" s="124"/>
      <c r="D16" s="177"/>
      <c r="G16" s="333"/>
      <c r="I16" s="91"/>
      <c r="J16" s="263"/>
      <c r="K16" s="264"/>
      <c r="L16" s="266"/>
      <c r="Q16" s="316"/>
      <c r="R16" s="267"/>
      <c r="S16" s="219"/>
    </row>
    <row r="17" spans="1:44" x14ac:dyDescent="0.25">
      <c r="A17" s="330">
        <f t="shared" si="3"/>
        <v>111</v>
      </c>
      <c r="B17" s="45" t="str">
        <f t="shared" si="4"/>
        <v/>
      </c>
      <c r="H17" s="264"/>
      <c r="I17" s="91"/>
      <c r="J17" s="263"/>
      <c r="L17" s="91"/>
      <c r="O17" s="374"/>
      <c r="Q17" s="316"/>
      <c r="S17" s="219"/>
    </row>
    <row r="18" spans="1:44" x14ac:dyDescent="0.25">
      <c r="A18" s="330">
        <f t="shared" si="3"/>
        <v>111</v>
      </c>
      <c r="B18" s="45" t="str">
        <f t="shared" si="4"/>
        <v/>
      </c>
      <c r="D18" s="135" t="s">
        <v>51</v>
      </c>
      <c r="H18" s="264"/>
      <c r="I18" s="91"/>
      <c r="J18" s="263"/>
      <c r="L18" s="91"/>
      <c r="O18" s="374"/>
      <c r="Q18" s="316"/>
      <c r="S18" s="219"/>
    </row>
    <row r="19" spans="1:44" x14ac:dyDescent="0.25">
      <c r="A19" s="330">
        <f t="shared" si="3"/>
        <v>111</v>
      </c>
      <c r="B19" s="45" t="str">
        <f t="shared" si="4"/>
        <v/>
      </c>
      <c r="D19" s="137"/>
      <c r="H19" s="264"/>
      <c r="I19" s="91"/>
      <c r="J19" s="263"/>
      <c r="L19" s="91"/>
      <c r="O19" s="374"/>
      <c r="Q19" s="316"/>
      <c r="S19" s="219"/>
    </row>
    <row r="20" spans="1:44" ht="32.25" customHeight="1" x14ac:dyDescent="0.25">
      <c r="A20" s="330">
        <f t="shared" si="3"/>
        <v>112</v>
      </c>
      <c r="B20" s="45">
        <f t="shared" si="4"/>
        <v>112</v>
      </c>
      <c r="C20" s="124" t="s">
        <v>122</v>
      </c>
      <c r="D20" s="141" t="s">
        <v>123</v>
      </c>
      <c r="F20" s="333">
        <v>35</v>
      </c>
      <c r="G20" s="81" t="s">
        <v>23</v>
      </c>
      <c r="H20" s="438"/>
      <c r="I20" s="266">
        <f t="shared" ref="I20" si="8">F20*H20</f>
        <v>0</v>
      </c>
      <c r="J20" s="264"/>
      <c r="K20" s="438"/>
      <c r="L20" s="91">
        <f t="shared" ref="L20" si="9">F20*K20</f>
        <v>0</v>
      </c>
      <c r="N20" s="92">
        <f t="shared" ref="N20" si="10">SUM(I20+L20)</f>
        <v>0</v>
      </c>
      <c r="O20" s="374" t="s">
        <v>487</v>
      </c>
      <c r="R20" s="267"/>
      <c r="S20" s="78"/>
      <c r="AO20" s="29"/>
    </row>
    <row r="21" spans="1:44" ht="16.5" customHeight="1" x14ac:dyDescent="0.25">
      <c r="A21" s="330">
        <f t="shared" si="3"/>
        <v>112</v>
      </c>
      <c r="B21" s="45" t="str">
        <f t="shared" si="4"/>
        <v/>
      </c>
      <c r="C21" s="124"/>
      <c r="D21" s="141"/>
      <c r="I21" s="266"/>
      <c r="J21" s="264"/>
      <c r="K21" s="264"/>
      <c r="L21" s="91"/>
      <c r="O21" s="374"/>
      <c r="R21" s="267"/>
      <c r="S21" s="78"/>
      <c r="AO21" s="29"/>
    </row>
    <row r="22" spans="1:44" x14ac:dyDescent="0.25">
      <c r="A22" s="330">
        <f t="shared" si="3"/>
        <v>112</v>
      </c>
      <c r="B22" s="45" t="str">
        <f t="shared" si="4"/>
        <v/>
      </c>
      <c r="F22" s="345"/>
      <c r="H22" s="264"/>
      <c r="I22" s="91"/>
      <c r="L22" s="91"/>
      <c r="O22" s="374"/>
      <c r="Q22" s="316"/>
      <c r="S22" s="219"/>
    </row>
    <row r="23" spans="1:44" x14ac:dyDescent="0.25">
      <c r="A23" s="330">
        <f t="shared" si="3"/>
        <v>112</v>
      </c>
      <c r="B23" s="45" t="str">
        <f t="shared" si="4"/>
        <v/>
      </c>
      <c r="D23" s="135" t="s">
        <v>5</v>
      </c>
      <c r="F23" s="345"/>
      <c r="H23" s="264"/>
      <c r="I23" s="91"/>
      <c r="L23" s="91"/>
      <c r="O23" s="374"/>
      <c r="Q23" s="316"/>
      <c r="S23" s="219"/>
    </row>
    <row r="24" spans="1:44" x14ac:dyDescent="0.25">
      <c r="A24" s="330">
        <f t="shared" si="3"/>
        <v>112</v>
      </c>
      <c r="B24" s="45" t="str">
        <f t="shared" si="4"/>
        <v/>
      </c>
      <c r="F24" s="345"/>
      <c r="H24" s="264"/>
      <c r="I24" s="91"/>
      <c r="L24" s="91"/>
      <c r="O24" s="374"/>
      <c r="Q24" s="316"/>
      <c r="S24" s="219"/>
    </row>
    <row r="25" spans="1:44" x14ac:dyDescent="0.25">
      <c r="A25" s="330">
        <f t="shared" si="3"/>
        <v>113</v>
      </c>
      <c r="B25" s="45">
        <f t="shared" si="4"/>
        <v>113</v>
      </c>
      <c r="C25" s="124" t="s">
        <v>65</v>
      </c>
      <c r="D25" s="25" t="s">
        <v>4</v>
      </c>
      <c r="E25" s="28"/>
      <c r="F25" s="335">
        <v>624</v>
      </c>
      <c r="G25" s="333" t="s">
        <v>22</v>
      </c>
      <c r="H25" s="438"/>
      <c r="I25" s="91">
        <f t="shared" ref="I25:I38" si="11">F25*H25</f>
        <v>0</v>
      </c>
      <c r="J25" s="92">
        <v>852.6</v>
      </c>
      <c r="K25" s="439"/>
      <c r="L25" s="91">
        <f t="shared" ref="L25:L38" si="12">F25*K25</f>
        <v>0</v>
      </c>
      <c r="M25" s="92">
        <v>367.5</v>
      </c>
      <c r="N25" s="92">
        <f t="shared" ref="N25:N38" si="13">SUM(I25+L25)</f>
        <v>0</v>
      </c>
      <c r="O25" s="374" t="s">
        <v>487</v>
      </c>
      <c r="R25" s="265"/>
      <c r="S25" s="78"/>
      <c r="AH25" s="28"/>
      <c r="AI25" s="28"/>
      <c r="AJ25" s="28"/>
      <c r="AK25" s="28"/>
      <c r="AL25" s="28"/>
      <c r="AM25" s="28"/>
      <c r="AN25" s="28"/>
    </row>
    <row r="26" spans="1:44" x14ac:dyDescent="0.25">
      <c r="A26" s="330">
        <f t="shared" si="3"/>
        <v>114</v>
      </c>
      <c r="B26" s="45">
        <f t="shared" si="4"/>
        <v>114</v>
      </c>
      <c r="C26" s="124" t="s">
        <v>132</v>
      </c>
      <c r="D26" s="25" t="s">
        <v>133</v>
      </c>
      <c r="E26" s="28"/>
      <c r="F26" s="335">
        <v>95</v>
      </c>
      <c r="G26" s="333" t="s">
        <v>22</v>
      </c>
      <c r="H26" s="438"/>
      <c r="I26" s="91">
        <f t="shared" si="11"/>
        <v>0</v>
      </c>
      <c r="J26" s="92">
        <v>169</v>
      </c>
      <c r="K26" s="439"/>
      <c r="L26" s="91">
        <f t="shared" si="12"/>
        <v>0</v>
      </c>
      <c r="M26" s="92">
        <v>156</v>
      </c>
      <c r="N26" s="92">
        <f t="shared" si="13"/>
        <v>0</v>
      </c>
      <c r="O26" s="374" t="s">
        <v>487</v>
      </c>
      <c r="R26" s="265"/>
      <c r="S26" s="78"/>
      <c r="AH26" s="28"/>
      <c r="AI26" s="28"/>
      <c r="AJ26" s="28"/>
      <c r="AK26" s="28"/>
      <c r="AL26" s="28"/>
      <c r="AM26" s="28"/>
      <c r="AN26" s="28"/>
    </row>
    <row r="27" spans="1:44" x14ac:dyDescent="0.25">
      <c r="A27" s="330">
        <f t="shared" si="3"/>
        <v>115</v>
      </c>
      <c r="B27" s="45">
        <f t="shared" si="4"/>
        <v>115</v>
      </c>
      <c r="C27" s="124" t="s">
        <v>384</v>
      </c>
      <c r="D27" s="28" t="s">
        <v>385</v>
      </c>
      <c r="E27" s="28"/>
      <c r="F27" s="61">
        <v>60</v>
      </c>
      <c r="G27" s="333" t="s">
        <v>22</v>
      </c>
      <c r="H27" s="438"/>
      <c r="I27" s="91">
        <f>F27*H27</f>
        <v>0</v>
      </c>
      <c r="J27" s="92">
        <v>93</v>
      </c>
      <c r="K27" s="439"/>
      <c r="L27" s="91">
        <f>F27*K27</f>
        <v>0</v>
      </c>
      <c r="M27" s="92">
        <v>160</v>
      </c>
      <c r="N27" s="92">
        <f>SUM(I27+L27)</f>
        <v>0</v>
      </c>
      <c r="O27" s="374" t="s">
        <v>487</v>
      </c>
      <c r="Q27" s="317"/>
      <c r="R27" s="265"/>
      <c r="S27" s="78"/>
      <c r="T27" s="223"/>
      <c r="AO27" s="29"/>
      <c r="AP27" s="29"/>
      <c r="AQ27" s="29"/>
      <c r="AR27" s="29"/>
    </row>
    <row r="28" spans="1:44" x14ac:dyDescent="0.25">
      <c r="A28" s="330">
        <f t="shared" si="3"/>
        <v>116</v>
      </c>
      <c r="B28" s="45">
        <f t="shared" si="4"/>
        <v>116</v>
      </c>
      <c r="C28" s="124" t="s">
        <v>382</v>
      </c>
      <c r="D28" s="28" t="s">
        <v>383</v>
      </c>
      <c r="E28" s="28"/>
      <c r="F28" s="61">
        <v>30</v>
      </c>
      <c r="G28" s="333" t="s">
        <v>22</v>
      </c>
      <c r="H28" s="438"/>
      <c r="I28" s="91">
        <f t="shared" ref="I28" si="14">F28*H28</f>
        <v>0</v>
      </c>
      <c r="J28" s="92">
        <v>93</v>
      </c>
      <c r="K28" s="439"/>
      <c r="L28" s="91">
        <f t="shared" ref="L28" si="15">F28*K28</f>
        <v>0</v>
      </c>
      <c r="M28" s="92">
        <v>160</v>
      </c>
      <c r="N28" s="92">
        <f t="shared" ref="N28" si="16">SUM(I28+L28)</f>
        <v>0</v>
      </c>
      <c r="O28" s="374" t="s">
        <v>487</v>
      </c>
      <c r="Q28" s="317"/>
      <c r="R28" s="265"/>
      <c r="S28" s="78"/>
      <c r="AO28" s="29"/>
      <c r="AP28" s="29"/>
      <c r="AQ28" s="29"/>
      <c r="AR28" s="29"/>
    </row>
    <row r="29" spans="1:44" x14ac:dyDescent="0.25">
      <c r="A29" s="330">
        <f t="shared" si="3"/>
        <v>117</v>
      </c>
      <c r="B29" s="45">
        <f t="shared" si="4"/>
        <v>117</v>
      </c>
      <c r="C29" s="124" t="s">
        <v>134</v>
      </c>
      <c r="D29" s="25" t="s">
        <v>135</v>
      </c>
      <c r="E29" s="28"/>
      <c r="F29" s="61">
        <v>8</v>
      </c>
      <c r="G29" s="333" t="s">
        <v>22</v>
      </c>
      <c r="H29" s="438"/>
      <c r="I29" s="91">
        <f>F29*H29</f>
        <v>0</v>
      </c>
      <c r="K29" s="439"/>
      <c r="L29" s="91">
        <f>F29*K29</f>
        <v>0</v>
      </c>
      <c r="N29" s="92">
        <f>SUM(I29+L29)</f>
        <v>0</v>
      </c>
      <c r="O29" s="374" t="s">
        <v>487</v>
      </c>
      <c r="Q29" s="313"/>
      <c r="R29" s="265"/>
      <c r="S29" s="12"/>
      <c r="T29" s="12"/>
      <c r="U29" s="12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:44" x14ac:dyDescent="0.25">
      <c r="A30" s="330">
        <f t="shared" si="3"/>
        <v>118</v>
      </c>
      <c r="B30" s="45">
        <f t="shared" si="4"/>
        <v>118</v>
      </c>
      <c r="C30" s="124" t="s">
        <v>66</v>
      </c>
      <c r="D30" s="25" t="s">
        <v>30</v>
      </c>
      <c r="E30" s="28"/>
      <c r="F30" s="335">
        <v>123</v>
      </c>
      <c r="G30" s="333" t="s">
        <v>22</v>
      </c>
      <c r="H30" s="438"/>
      <c r="I30" s="91">
        <f t="shared" si="11"/>
        <v>0</v>
      </c>
      <c r="J30" s="92">
        <v>2122.7999999999997</v>
      </c>
      <c r="K30" s="439"/>
      <c r="L30" s="91">
        <f t="shared" si="12"/>
        <v>0</v>
      </c>
      <c r="M30" s="92">
        <v>2122.7999999999997</v>
      </c>
      <c r="N30" s="92">
        <f t="shared" si="13"/>
        <v>0</v>
      </c>
      <c r="O30" s="374" t="s">
        <v>487</v>
      </c>
      <c r="R30" s="265"/>
      <c r="S30" s="78"/>
      <c r="V30" s="78"/>
      <c r="AH30" s="28"/>
      <c r="AI30" s="28"/>
      <c r="AJ30" s="28"/>
      <c r="AK30" s="28"/>
      <c r="AL30" s="28"/>
      <c r="AM30" s="28"/>
      <c r="AN30" s="28"/>
    </row>
    <row r="31" spans="1:44" x14ac:dyDescent="0.25">
      <c r="A31" s="330">
        <f t="shared" si="3"/>
        <v>119</v>
      </c>
      <c r="B31" s="45">
        <f t="shared" si="4"/>
        <v>119</v>
      </c>
      <c r="C31" s="124" t="s">
        <v>67</v>
      </c>
      <c r="D31" s="28" t="s">
        <v>39</v>
      </c>
      <c r="E31" s="28"/>
      <c r="F31" s="335">
        <v>51</v>
      </c>
      <c r="G31" s="333" t="s">
        <v>22</v>
      </c>
      <c r="H31" s="438"/>
      <c r="I31" s="91">
        <f t="shared" si="11"/>
        <v>0</v>
      </c>
      <c r="J31" s="92">
        <v>2122.7999999999997</v>
      </c>
      <c r="K31" s="439"/>
      <c r="L31" s="91">
        <f t="shared" si="12"/>
        <v>0</v>
      </c>
      <c r="M31" s="92">
        <v>2122.7999999999997</v>
      </c>
      <c r="N31" s="92">
        <f t="shared" si="13"/>
        <v>0</v>
      </c>
      <c r="O31" s="374" t="s">
        <v>487</v>
      </c>
      <c r="Q31" s="318"/>
      <c r="R31" s="265"/>
      <c r="S31" s="78"/>
      <c r="V31" s="78"/>
      <c r="AO31" s="29"/>
      <c r="AP31" s="29"/>
      <c r="AQ31" s="29"/>
      <c r="AR31" s="29"/>
    </row>
    <row r="32" spans="1:44" x14ac:dyDescent="0.25">
      <c r="A32" s="330">
        <f t="shared" si="3"/>
        <v>120</v>
      </c>
      <c r="B32" s="45">
        <f t="shared" si="4"/>
        <v>120</v>
      </c>
      <c r="C32" s="124" t="s">
        <v>136</v>
      </c>
      <c r="D32" s="25" t="s">
        <v>137</v>
      </c>
      <c r="E32" s="28"/>
      <c r="F32" s="335">
        <v>16</v>
      </c>
      <c r="G32" s="333" t="s">
        <v>22</v>
      </c>
      <c r="H32" s="438"/>
      <c r="I32" s="91">
        <f t="shared" si="11"/>
        <v>0</v>
      </c>
      <c r="J32" s="92">
        <v>2122.7999999999997</v>
      </c>
      <c r="K32" s="439"/>
      <c r="L32" s="91">
        <f t="shared" si="12"/>
        <v>0</v>
      </c>
      <c r="M32" s="92">
        <v>2122.7999999999997</v>
      </c>
      <c r="N32" s="92">
        <f t="shared" si="13"/>
        <v>0</v>
      </c>
      <c r="O32" s="374" t="s">
        <v>487</v>
      </c>
      <c r="R32" s="265"/>
      <c r="S32" s="78"/>
      <c r="AH32" s="28"/>
      <c r="AI32" s="28"/>
      <c r="AJ32" s="28"/>
      <c r="AK32" s="28"/>
      <c r="AL32" s="28"/>
      <c r="AM32" s="28"/>
      <c r="AN32" s="28"/>
    </row>
    <row r="33" spans="1:44" x14ac:dyDescent="0.25">
      <c r="A33" s="330">
        <f t="shared" si="3"/>
        <v>121</v>
      </c>
      <c r="B33" s="45">
        <f t="shared" si="4"/>
        <v>121</v>
      </c>
      <c r="C33" s="124" t="s">
        <v>381</v>
      </c>
      <c r="D33" s="28" t="s">
        <v>380</v>
      </c>
      <c r="E33" s="28"/>
      <c r="F33" s="335">
        <v>12</v>
      </c>
      <c r="G33" s="333" t="s">
        <v>22</v>
      </c>
      <c r="H33" s="438"/>
      <c r="I33" s="91">
        <f>F33*H33</f>
        <v>0</v>
      </c>
      <c r="J33" s="92">
        <v>2122.7999999999997</v>
      </c>
      <c r="K33" s="439"/>
      <c r="L33" s="91">
        <f>F33*K33</f>
        <v>0</v>
      </c>
      <c r="M33" s="92">
        <v>2122.7999999999997</v>
      </c>
      <c r="N33" s="92">
        <f>SUM(I33+L33)</f>
        <v>0</v>
      </c>
      <c r="O33" s="374" t="s">
        <v>487</v>
      </c>
      <c r="Q33" s="317"/>
      <c r="R33" s="265"/>
      <c r="S33" s="78"/>
      <c r="T33" s="223"/>
      <c r="AO33" s="29"/>
      <c r="AP33" s="29"/>
      <c r="AQ33" s="29"/>
      <c r="AR33" s="29"/>
    </row>
    <row r="34" spans="1:44" x14ac:dyDescent="0.25">
      <c r="A34" s="330">
        <f t="shared" si="3"/>
        <v>122</v>
      </c>
      <c r="B34" s="45">
        <f t="shared" si="4"/>
        <v>122</v>
      </c>
      <c r="C34" s="124" t="s">
        <v>374</v>
      </c>
      <c r="D34" s="28" t="s">
        <v>375</v>
      </c>
      <c r="E34" s="28"/>
      <c r="F34" s="61">
        <v>6</v>
      </c>
      <c r="G34" s="333" t="s">
        <v>22</v>
      </c>
      <c r="H34" s="438"/>
      <c r="I34" s="91">
        <f t="shared" si="11"/>
        <v>0</v>
      </c>
      <c r="K34" s="439"/>
      <c r="L34" s="91">
        <f t="shared" si="12"/>
        <v>0</v>
      </c>
      <c r="N34" s="92">
        <f t="shared" ref="N34" si="17">SUM(I34+L34)</f>
        <v>0</v>
      </c>
      <c r="O34" s="374" t="s">
        <v>487</v>
      </c>
      <c r="Q34" s="317"/>
      <c r="R34" s="265"/>
      <c r="S34" s="78"/>
      <c r="AO34" s="29"/>
      <c r="AP34" s="29"/>
      <c r="AQ34" s="29"/>
      <c r="AR34" s="29"/>
    </row>
    <row r="35" spans="1:44" x14ac:dyDescent="0.25">
      <c r="A35" s="330">
        <f t="shared" si="3"/>
        <v>123</v>
      </c>
      <c r="B35" s="45">
        <f t="shared" si="4"/>
        <v>123</v>
      </c>
      <c r="C35" s="124" t="s">
        <v>138</v>
      </c>
      <c r="D35" s="28" t="s">
        <v>139</v>
      </c>
      <c r="E35" s="28"/>
      <c r="F35" s="61">
        <v>2</v>
      </c>
      <c r="G35" s="333" t="s">
        <v>22</v>
      </c>
      <c r="H35" s="438"/>
      <c r="I35" s="91">
        <f t="shared" ref="I35" si="18">H35*F35</f>
        <v>0</v>
      </c>
      <c r="J35" s="92">
        <v>2122.7999999999997</v>
      </c>
      <c r="K35" s="439"/>
      <c r="L35" s="91"/>
      <c r="M35" s="92">
        <v>2122.7999999999997</v>
      </c>
      <c r="N35" s="92">
        <f t="shared" ref="N35:N36" si="19">L35+I35</f>
        <v>0</v>
      </c>
      <c r="O35" s="374" t="s">
        <v>487</v>
      </c>
      <c r="R35" s="265"/>
      <c r="S35" s="50"/>
      <c r="T35" s="50"/>
      <c r="V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1:44" x14ac:dyDescent="0.25">
      <c r="A36" s="330">
        <f t="shared" si="3"/>
        <v>124</v>
      </c>
      <c r="B36" s="45">
        <f t="shared" si="4"/>
        <v>124</v>
      </c>
      <c r="C36" s="124"/>
      <c r="D36" s="182" t="s">
        <v>140</v>
      </c>
      <c r="E36" s="28"/>
      <c r="F36" s="61">
        <v>2</v>
      </c>
      <c r="G36" s="333" t="s">
        <v>22</v>
      </c>
      <c r="I36" s="91"/>
      <c r="K36" s="440"/>
      <c r="L36" s="91">
        <f t="shared" ref="L36" si="20">K36*F36</f>
        <v>0</v>
      </c>
      <c r="N36" s="92">
        <f t="shared" si="19"/>
        <v>0</v>
      </c>
      <c r="O36" s="374" t="s">
        <v>487</v>
      </c>
      <c r="Q36" s="319"/>
      <c r="R36" s="401"/>
      <c r="S36" s="50"/>
      <c r="T36" s="50"/>
      <c r="V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  <row r="37" spans="1:44" x14ac:dyDescent="0.25">
      <c r="A37" s="330">
        <f t="shared" si="3"/>
        <v>125</v>
      </c>
      <c r="B37" s="45">
        <f t="shared" si="4"/>
        <v>125</v>
      </c>
      <c r="C37" s="127" t="s">
        <v>63</v>
      </c>
      <c r="D37" s="25" t="s">
        <v>141</v>
      </c>
      <c r="E37" s="28"/>
      <c r="F37" s="335">
        <v>180</v>
      </c>
      <c r="G37" s="333" t="s">
        <v>22</v>
      </c>
      <c r="H37" s="438"/>
      <c r="I37" s="91">
        <f t="shared" si="11"/>
        <v>0</v>
      </c>
      <c r="J37" s="92">
        <v>686</v>
      </c>
      <c r="K37" s="439"/>
      <c r="L37" s="91">
        <f t="shared" si="12"/>
        <v>0</v>
      </c>
      <c r="M37" s="92">
        <v>313.60000000000002</v>
      </c>
      <c r="N37" s="92">
        <f t="shared" si="13"/>
        <v>0</v>
      </c>
      <c r="O37" s="374" t="s">
        <v>487</v>
      </c>
      <c r="R37" s="265"/>
      <c r="S37" s="78"/>
      <c r="AH37" s="28"/>
      <c r="AI37" s="28"/>
      <c r="AJ37" s="28"/>
      <c r="AK37" s="28"/>
      <c r="AL37" s="28"/>
      <c r="AM37" s="28"/>
      <c r="AN37" s="28"/>
    </row>
    <row r="38" spans="1:44" x14ac:dyDescent="0.25">
      <c r="A38" s="330">
        <f t="shared" si="3"/>
        <v>126</v>
      </c>
      <c r="B38" s="45">
        <f t="shared" si="4"/>
        <v>126</v>
      </c>
      <c r="C38" s="127" t="s">
        <v>63</v>
      </c>
      <c r="D38" s="25" t="s">
        <v>42</v>
      </c>
      <c r="E38" s="28"/>
      <c r="F38" s="335">
        <v>125</v>
      </c>
      <c r="G38" s="333" t="s">
        <v>22</v>
      </c>
      <c r="H38" s="438"/>
      <c r="I38" s="91">
        <f t="shared" si="11"/>
        <v>0</v>
      </c>
      <c r="J38" s="92">
        <v>882</v>
      </c>
      <c r="K38" s="439"/>
      <c r="L38" s="91">
        <f t="shared" si="12"/>
        <v>0</v>
      </c>
      <c r="M38" s="92">
        <v>743.40000000000009</v>
      </c>
      <c r="N38" s="92">
        <f t="shared" si="13"/>
        <v>0</v>
      </c>
      <c r="O38" s="374" t="s">
        <v>487</v>
      </c>
      <c r="R38" s="265"/>
      <c r="S38" s="78"/>
      <c r="AH38" s="28"/>
      <c r="AI38" s="28"/>
      <c r="AJ38" s="28"/>
      <c r="AK38" s="28"/>
      <c r="AL38" s="28"/>
      <c r="AM38" s="28"/>
      <c r="AN38" s="28"/>
    </row>
    <row r="39" spans="1:44" x14ac:dyDescent="0.25">
      <c r="A39" s="330">
        <f t="shared" si="3"/>
        <v>126</v>
      </c>
      <c r="B39" s="45" t="str">
        <f t="shared" si="4"/>
        <v/>
      </c>
      <c r="F39" s="345"/>
      <c r="H39" s="86"/>
      <c r="I39" s="91"/>
      <c r="K39" s="86"/>
      <c r="L39" s="91"/>
      <c r="O39" s="374"/>
      <c r="Q39" s="320"/>
      <c r="R39" s="265"/>
      <c r="S39" s="221"/>
    </row>
    <row r="40" spans="1:44" x14ac:dyDescent="0.25">
      <c r="A40" s="330">
        <f t="shared" si="3"/>
        <v>126</v>
      </c>
      <c r="B40" s="45" t="str">
        <f t="shared" si="4"/>
        <v/>
      </c>
      <c r="F40" s="345"/>
      <c r="H40" s="264"/>
      <c r="I40" s="91"/>
      <c r="L40" s="91"/>
      <c r="O40" s="374"/>
      <c r="Q40" s="316"/>
      <c r="S40" s="219"/>
    </row>
    <row r="41" spans="1:44" x14ac:dyDescent="0.25">
      <c r="A41" s="330">
        <f t="shared" si="3"/>
        <v>126</v>
      </c>
      <c r="B41" s="45" t="str">
        <f t="shared" si="4"/>
        <v/>
      </c>
      <c r="D41" s="144" t="s">
        <v>49</v>
      </c>
      <c r="F41" s="345"/>
      <c r="H41" s="264"/>
      <c r="I41" s="91"/>
      <c r="L41" s="91"/>
      <c r="O41" s="374"/>
      <c r="Q41" s="316"/>
      <c r="S41" s="219"/>
    </row>
    <row r="42" spans="1:44" x14ac:dyDescent="0.25">
      <c r="A42" s="330">
        <f t="shared" si="3"/>
        <v>126</v>
      </c>
      <c r="B42" s="45" t="str">
        <f t="shared" si="4"/>
        <v/>
      </c>
      <c r="F42" s="345"/>
      <c r="H42" s="264"/>
      <c r="I42" s="91"/>
      <c r="L42" s="91"/>
      <c r="O42" s="374"/>
      <c r="Q42" s="316"/>
      <c r="S42" s="219"/>
    </row>
    <row r="43" spans="1:44" x14ac:dyDescent="0.25">
      <c r="A43" s="330">
        <f t="shared" si="3"/>
        <v>127</v>
      </c>
      <c r="B43" s="45">
        <f t="shared" si="4"/>
        <v>127</v>
      </c>
      <c r="C43" s="124" t="s">
        <v>70</v>
      </c>
      <c r="D43" s="134" t="s">
        <v>142</v>
      </c>
      <c r="F43" s="345">
        <v>80</v>
      </c>
      <c r="G43" s="81" t="s">
        <v>23</v>
      </c>
      <c r="H43" s="439"/>
      <c r="I43" s="91">
        <f t="shared" ref="I43:I107" si="21">F43*H43</f>
        <v>0</v>
      </c>
      <c r="J43" s="92">
        <v>300</v>
      </c>
      <c r="K43" s="439"/>
      <c r="L43" s="91">
        <f t="shared" si="0"/>
        <v>0</v>
      </c>
      <c r="M43" s="92">
        <v>192</v>
      </c>
      <c r="N43" s="92">
        <f t="shared" ref="N43:N107" si="22">SUM(I43+L43)</f>
        <v>0</v>
      </c>
      <c r="O43" s="374" t="s">
        <v>487</v>
      </c>
      <c r="Q43" s="320"/>
      <c r="R43" s="265"/>
      <c r="S43" s="221"/>
      <c r="AO43" s="29"/>
    </row>
    <row r="44" spans="1:44" x14ac:dyDescent="0.25">
      <c r="A44" s="330">
        <f t="shared" si="3"/>
        <v>128</v>
      </c>
      <c r="B44" s="45">
        <f t="shared" si="4"/>
        <v>128</v>
      </c>
      <c r="C44" s="124" t="s">
        <v>70</v>
      </c>
      <c r="D44" s="134" t="s">
        <v>109</v>
      </c>
      <c r="F44" s="345">
        <v>100</v>
      </c>
      <c r="G44" s="81" t="s">
        <v>23</v>
      </c>
      <c r="H44" s="439"/>
      <c r="I44" s="91">
        <f t="shared" si="21"/>
        <v>0</v>
      </c>
      <c r="J44" s="92">
        <v>300</v>
      </c>
      <c r="K44" s="439"/>
      <c r="L44" s="91">
        <f t="shared" si="0"/>
        <v>0</v>
      </c>
      <c r="M44" s="92">
        <v>192</v>
      </c>
      <c r="N44" s="92">
        <f t="shared" si="22"/>
        <v>0</v>
      </c>
      <c r="O44" s="374" t="s">
        <v>487</v>
      </c>
      <c r="Q44" s="320"/>
      <c r="R44" s="265"/>
      <c r="S44" s="221"/>
      <c r="AO44" s="29"/>
    </row>
    <row r="45" spans="1:44" x14ac:dyDescent="0.25">
      <c r="A45" s="330">
        <f t="shared" si="3"/>
        <v>129</v>
      </c>
      <c r="B45" s="45">
        <f t="shared" si="4"/>
        <v>129</v>
      </c>
      <c r="C45" s="124" t="s">
        <v>143</v>
      </c>
      <c r="D45" s="25" t="s">
        <v>463</v>
      </c>
      <c r="E45" s="28"/>
      <c r="F45" s="61">
        <v>835</v>
      </c>
      <c r="G45" s="333" t="s">
        <v>23</v>
      </c>
      <c r="H45" s="438"/>
      <c r="I45" s="91">
        <f t="shared" si="21"/>
        <v>0</v>
      </c>
      <c r="J45" s="263"/>
      <c r="K45" s="438"/>
      <c r="L45" s="91">
        <f t="shared" si="0"/>
        <v>0</v>
      </c>
      <c r="N45" s="92">
        <f t="shared" si="22"/>
        <v>0</v>
      </c>
      <c r="O45" s="374" t="s">
        <v>487</v>
      </c>
      <c r="Q45" s="321"/>
      <c r="R45" s="267"/>
      <c r="S45" s="78"/>
      <c r="T45" s="220"/>
      <c r="AO45" s="29"/>
      <c r="AP45" s="29"/>
    </row>
    <row r="46" spans="1:44" x14ac:dyDescent="0.25">
      <c r="A46" s="330">
        <f t="shared" si="3"/>
        <v>130</v>
      </c>
      <c r="B46" s="45">
        <f t="shared" si="4"/>
        <v>130</v>
      </c>
      <c r="C46" s="124" t="s">
        <v>69</v>
      </c>
      <c r="D46" s="134" t="s">
        <v>462</v>
      </c>
      <c r="F46" s="345">
        <v>295</v>
      </c>
      <c r="G46" s="81" t="s">
        <v>23</v>
      </c>
      <c r="H46" s="439"/>
      <c r="I46" s="91">
        <f t="shared" si="21"/>
        <v>0</v>
      </c>
      <c r="J46" s="92">
        <v>300</v>
      </c>
      <c r="K46" s="439"/>
      <c r="L46" s="91">
        <f t="shared" si="0"/>
        <v>0</v>
      </c>
      <c r="M46" s="92">
        <v>192</v>
      </c>
      <c r="N46" s="92">
        <f t="shared" si="22"/>
        <v>0</v>
      </c>
      <c r="O46" s="374" t="s">
        <v>487</v>
      </c>
      <c r="Q46" s="320"/>
      <c r="R46" s="265"/>
      <c r="S46" s="221"/>
      <c r="AO46" s="29"/>
    </row>
    <row r="47" spans="1:44" x14ac:dyDescent="0.25">
      <c r="A47" s="330">
        <f t="shared" si="3"/>
        <v>131</v>
      </c>
      <c r="B47" s="45">
        <f t="shared" si="4"/>
        <v>131</v>
      </c>
      <c r="C47" s="124" t="s">
        <v>68</v>
      </c>
      <c r="D47" s="134" t="s">
        <v>32</v>
      </c>
      <c r="F47" s="345">
        <v>38</v>
      </c>
      <c r="G47" s="81" t="s">
        <v>22</v>
      </c>
      <c r="H47" s="439"/>
      <c r="I47" s="91">
        <f t="shared" si="21"/>
        <v>0</v>
      </c>
      <c r="J47" s="263"/>
      <c r="K47" s="439"/>
      <c r="L47" s="91">
        <f t="shared" si="0"/>
        <v>0</v>
      </c>
      <c r="N47" s="92">
        <f t="shared" si="22"/>
        <v>0</v>
      </c>
      <c r="O47" s="374" t="s">
        <v>487</v>
      </c>
      <c r="Q47" s="316"/>
      <c r="R47" s="262"/>
      <c r="S47" s="219"/>
      <c r="AO47" s="29"/>
    </row>
    <row r="48" spans="1:44" x14ac:dyDescent="0.25">
      <c r="A48" s="330">
        <f t="shared" si="3"/>
        <v>131</v>
      </c>
      <c r="B48" s="45" t="str">
        <f t="shared" si="4"/>
        <v/>
      </c>
      <c r="D48" s="136"/>
      <c r="F48" s="345"/>
      <c r="H48" s="92"/>
      <c r="I48" s="91"/>
      <c r="K48" s="92"/>
      <c r="L48" s="91"/>
      <c r="O48" s="374"/>
      <c r="Q48" s="316"/>
      <c r="R48" s="262"/>
      <c r="S48" s="219"/>
      <c r="T48" s="50"/>
      <c r="U48" s="50"/>
      <c r="V48" s="25"/>
      <c r="W48" s="25"/>
      <c r="X48" s="25"/>
      <c r="Y48" s="25"/>
      <c r="Z48" s="25"/>
      <c r="AA48" s="25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</row>
    <row r="49" spans="1:43" x14ac:dyDescent="0.25">
      <c r="A49" s="330">
        <f t="shared" si="3"/>
        <v>131</v>
      </c>
      <c r="B49" s="45" t="str">
        <f t="shared" si="4"/>
        <v/>
      </c>
      <c r="D49" s="136"/>
      <c r="F49" s="345"/>
      <c r="H49" s="92"/>
      <c r="I49" s="91"/>
      <c r="K49" s="92"/>
      <c r="L49" s="91"/>
      <c r="O49" s="374"/>
      <c r="Q49" s="316"/>
      <c r="R49" s="262"/>
      <c r="S49" s="219"/>
      <c r="T49" s="50"/>
      <c r="U49" s="50"/>
      <c r="V49" s="25"/>
      <c r="W49" s="25"/>
      <c r="X49" s="25"/>
      <c r="Y49" s="25"/>
      <c r="Z49" s="25"/>
      <c r="AA49" s="25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</row>
    <row r="50" spans="1:43" x14ac:dyDescent="0.25">
      <c r="A50" s="330">
        <f t="shared" si="3"/>
        <v>131</v>
      </c>
      <c r="B50" s="45" t="str">
        <f t="shared" si="4"/>
        <v/>
      </c>
      <c r="D50" s="135" t="s">
        <v>50</v>
      </c>
      <c r="F50" s="345"/>
      <c r="H50" s="92"/>
      <c r="I50" s="91"/>
      <c r="K50" s="92"/>
      <c r="L50" s="91"/>
      <c r="O50" s="374"/>
      <c r="Q50" s="316"/>
      <c r="R50" s="262"/>
      <c r="S50" s="219"/>
    </row>
    <row r="51" spans="1:43" x14ac:dyDescent="0.25">
      <c r="A51" s="330">
        <f t="shared" si="3"/>
        <v>131</v>
      </c>
      <c r="B51" s="45" t="str">
        <f t="shared" si="4"/>
        <v/>
      </c>
      <c r="D51" s="291" t="s">
        <v>482</v>
      </c>
      <c r="F51" s="345"/>
      <c r="H51" s="92"/>
      <c r="I51" s="91"/>
      <c r="K51" s="92"/>
      <c r="L51" s="91"/>
      <c r="O51" s="374"/>
      <c r="Q51" s="316"/>
      <c r="R51" s="262"/>
      <c r="S51" s="219"/>
    </row>
    <row r="52" spans="1:43" x14ac:dyDescent="0.25">
      <c r="A52" s="330">
        <f t="shared" si="3"/>
        <v>131</v>
      </c>
      <c r="B52" s="45" t="str">
        <f t="shared" si="4"/>
        <v/>
      </c>
      <c r="D52" s="134" t="s">
        <v>176</v>
      </c>
      <c r="F52" s="345"/>
      <c r="H52" s="264"/>
      <c r="I52" s="91"/>
      <c r="L52" s="91"/>
      <c r="O52" s="374"/>
      <c r="Q52" s="316"/>
      <c r="S52" s="219"/>
    </row>
    <row r="53" spans="1:43" x14ac:dyDescent="0.25">
      <c r="A53" s="330">
        <f t="shared" si="3"/>
        <v>132</v>
      </c>
      <c r="B53" s="45">
        <f t="shared" si="4"/>
        <v>132</v>
      </c>
      <c r="C53" s="125" t="s">
        <v>71</v>
      </c>
      <c r="D53" s="134" t="s">
        <v>128</v>
      </c>
      <c r="F53" s="345">
        <v>2450</v>
      </c>
      <c r="G53" s="82" t="s">
        <v>23</v>
      </c>
      <c r="H53" s="439"/>
      <c r="I53" s="91">
        <f t="shared" si="21"/>
        <v>0</v>
      </c>
      <c r="K53" s="439"/>
      <c r="L53" s="91">
        <f t="shared" si="0"/>
        <v>0</v>
      </c>
      <c r="N53" s="92">
        <f t="shared" si="22"/>
        <v>0</v>
      </c>
      <c r="O53" s="374" t="s">
        <v>487</v>
      </c>
      <c r="Q53" s="320"/>
      <c r="R53" s="265"/>
      <c r="S53" s="221"/>
    </row>
    <row r="54" spans="1:43" x14ac:dyDescent="0.25">
      <c r="A54" s="330">
        <f t="shared" si="3"/>
        <v>133</v>
      </c>
      <c r="B54" s="45">
        <f t="shared" si="4"/>
        <v>133</v>
      </c>
      <c r="C54" s="125" t="s">
        <v>72</v>
      </c>
      <c r="D54" s="134" t="s">
        <v>129</v>
      </c>
      <c r="F54" s="345">
        <v>4390</v>
      </c>
      <c r="G54" s="82" t="s">
        <v>23</v>
      </c>
      <c r="H54" s="439"/>
      <c r="I54" s="91">
        <f t="shared" si="21"/>
        <v>0</v>
      </c>
      <c r="K54" s="439"/>
      <c r="L54" s="91">
        <f t="shared" si="0"/>
        <v>0</v>
      </c>
      <c r="N54" s="92">
        <f t="shared" si="22"/>
        <v>0</v>
      </c>
      <c r="O54" s="374" t="s">
        <v>487</v>
      </c>
      <c r="Q54" s="320"/>
      <c r="R54" s="265"/>
      <c r="S54" s="221"/>
    </row>
    <row r="55" spans="1:43" x14ac:dyDescent="0.25">
      <c r="A55" s="330">
        <f t="shared" si="3"/>
        <v>134</v>
      </c>
      <c r="B55" s="45">
        <f t="shared" si="4"/>
        <v>134</v>
      </c>
      <c r="C55" s="125" t="s">
        <v>73</v>
      </c>
      <c r="D55" s="134" t="s">
        <v>147</v>
      </c>
      <c r="F55" s="345">
        <v>530</v>
      </c>
      <c r="G55" s="82" t="s">
        <v>23</v>
      </c>
      <c r="H55" s="439"/>
      <c r="I55" s="91">
        <f t="shared" si="21"/>
        <v>0</v>
      </c>
      <c r="K55" s="439"/>
      <c r="L55" s="91">
        <f t="shared" si="0"/>
        <v>0</v>
      </c>
      <c r="N55" s="92">
        <f t="shared" si="22"/>
        <v>0</v>
      </c>
      <c r="O55" s="374" t="s">
        <v>487</v>
      </c>
      <c r="Q55" s="320"/>
      <c r="R55" s="265"/>
      <c r="S55" s="221"/>
    </row>
    <row r="56" spans="1:43" x14ac:dyDescent="0.25">
      <c r="A56" s="330">
        <f t="shared" si="3"/>
        <v>135</v>
      </c>
      <c r="B56" s="45">
        <f t="shared" si="4"/>
        <v>135</v>
      </c>
      <c r="C56" s="125" t="s">
        <v>73</v>
      </c>
      <c r="D56" s="134" t="s">
        <v>130</v>
      </c>
      <c r="F56" s="345">
        <v>110</v>
      </c>
      <c r="G56" s="82" t="s">
        <v>23</v>
      </c>
      <c r="H56" s="439"/>
      <c r="I56" s="91">
        <f t="shared" si="21"/>
        <v>0</v>
      </c>
      <c r="K56" s="439"/>
      <c r="L56" s="91">
        <f t="shared" si="0"/>
        <v>0</v>
      </c>
      <c r="N56" s="92">
        <f t="shared" si="22"/>
        <v>0</v>
      </c>
      <c r="O56" s="374" t="s">
        <v>487</v>
      </c>
      <c r="Q56" s="320"/>
      <c r="R56" s="265"/>
      <c r="S56" s="221"/>
    </row>
    <row r="57" spans="1:43" x14ac:dyDescent="0.25">
      <c r="A57" s="330">
        <f t="shared" si="3"/>
        <v>136</v>
      </c>
      <c r="B57" s="45">
        <f t="shared" si="4"/>
        <v>136</v>
      </c>
      <c r="C57" s="125" t="s">
        <v>146</v>
      </c>
      <c r="D57" s="134" t="s">
        <v>145</v>
      </c>
      <c r="F57" s="345">
        <v>820</v>
      </c>
      <c r="G57" s="82" t="s">
        <v>23</v>
      </c>
      <c r="H57" s="439"/>
      <c r="I57" s="91">
        <f t="shared" si="21"/>
        <v>0</v>
      </c>
      <c r="K57" s="439"/>
      <c r="L57" s="91">
        <f t="shared" si="0"/>
        <v>0</v>
      </c>
      <c r="N57" s="92">
        <f t="shared" si="22"/>
        <v>0</v>
      </c>
      <c r="O57" s="374" t="s">
        <v>487</v>
      </c>
      <c r="Q57" s="320"/>
      <c r="R57" s="265"/>
      <c r="S57" s="221"/>
    </row>
    <row r="58" spans="1:43" x14ac:dyDescent="0.25">
      <c r="A58" s="330">
        <f t="shared" si="3"/>
        <v>137</v>
      </c>
      <c r="B58" s="45">
        <f t="shared" si="4"/>
        <v>137</v>
      </c>
      <c r="C58" s="124" t="s">
        <v>187</v>
      </c>
      <c r="D58" s="134" t="s">
        <v>460</v>
      </c>
      <c r="F58" s="61">
        <v>610</v>
      </c>
      <c r="G58" s="61" t="s">
        <v>23</v>
      </c>
      <c r="H58" s="439"/>
      <c r="I58" s="91">
        <f t="shared" si="21"/>
        <v>0</v>
      </c>
      <c r="K58" s="439"/>
      <c r="L58" s="91">
        <f t="shared" si="0"/>
        <v>0</v>
      </c>
      <c r="N58" s="92">
        <f t="shared" si="22"/>
        <v>0</v>
      </c>
      <c r="O58" s="374" t="s">
        <v>487</v>
      </c>
      <c r="Q58" s="320"/>
      <c r="R58" s="265"/>
      <c r="S58" s="221"/>
      <c r="AO58" s="29"/>
      <c r="AP58" s="29"/>
      <c r="AQ58" s="29"/>
    </row>
    <row r="59" spans="1:43" x14ac:dyDescent="0.25">
      <c r="A59" s="330">
        <f t="shared" si="3"/>
        <v>138</v>
      </c>
      <c r="B59" s="45">
        <f t="shared" si="4"/>
        <v>138</v>
      </c>
      <c r="C59" s="124" t="s">
        <v>251</v>
      </c>
      <c r="D59" s="134" t="s">
        <v>459</v>
      </c>
      <c r="F59" s="61">
        <v>280</v>
      </c>
      <c r="G59" s="61" t="s">
        <v>23</v>
      </c>
      <c r="H59" s="439"/>
      <c r="I59" s="91">
        <f t="shared" si="21"/>
        <v>0</v>
      </c>
      <c r="K59" s="439"/>
      <c r="L59" s="91">
        <f t="shared" si="0"/>
        <v>0</v>
      </c>
      <c r="N59" s="92">
        <f t="shared" si="22"/>
        <v>0</v>
      </c>
      <c r="O59" s="374" t="s">
        <v>487</v>
      </c>
      <c r="Q59" s="320"/>
      <c r="R59" s="265"/>
      <c r="S59" s="221"/>
      <c r="AO59" s="29"/>
      <c r="AP59" s="29"/>
      <c r="AQ59" s="29"/>
    </row>
    <row r="60" spans="1:43" x14ac:dyDescent="0.25">
      <c r="A60" s="330">
        <f t="shared" si="3"/>
        <v>138</v>
      </c>
      <c r="B60" s="45" t="str">
        <f t="shared" si="4"/>
        <v/>
      </c>
      <c r="C60" s="124"/>
      <c r="F60" s="61"/>
      <c r="G60" s="61"/>
      <c r="H60" s="86"/>
      <c r="I60" s="91"/>
      <c r="K60" s="86"/>
      <c r="L60" s="91"/>
      <c r="O60" s="374"/>
      <c r="Q60" s="320"/>
      <c r="R60" s="265"/>
      <c r="S60" s="221"/>
      <c r="AO60" s="29"/>
      <c r="AP60" s="29"/>
      <c r="AQ60" s="29"/>
    </row>
    <row r="61" spans="1:43" x14ac:dyDescent="0.25">
      <c r="A61" s="330">
        <f t="shared" si="3"/>
        <v>138</v>
      </c>
      <c r="B61" s="45" t="str">
        <f t="shared" si="4"/>
        <v/>
      </c>
      <c r="C61" s="124"/>
      <c r="D61" s="134" t="s">
        <v>373</v>
      </c>
      <c r="F61" s="61"/>
      <c r="G61" s="61"/>
      <c r="H61" s="86"/>
      <c r="I61" s="91"/>
      <c r="K61" s="86"/>
      <c r="L61" s="91"/>
      <c r="O61" s="374"/>
      <c r="Q61" s="320"/>
      <c r="R61" s="265"/>
      <c r="S61" s="221"/>
      <c r="AO61" s="29"/>
      <c r="AP61" s="29"/>
      <c r="AQ61" s="29"/>
    </row>
    <row r="62" spans="1:43" x14ac:dyDescent="0.25">
      <c r="A62" s="330">
        <f t="shared" si="3"/>
        <v>139</v>
      </c>
      <c r="B62" s="45">
        <f t="shared" si="4"/>
        <v>139</v>
      </c>
      <c r="C62" s="125" t="s">
        <v>71</v>
      </c>
      <c r="D62" s="136" t="s">
        <v>253</v>
      </c>
      <c r="F62" s="345">
        <v>450</v>
      </c>
      <c r="G62" s="61" t="s">
        <v>23</v>
      </c>
      <c r="H62" s="439"/>
      <c r="I62" s="91">
        <f t="shared" si="21"/>
        <v>0</v>
      </c>
      <c r="K62" s="439"/>
      <c r="L62" s="91">
        <f t="shared" si="0"/>
        <v>0</v>
      </c>
      <c r="N62" s="92">
        <f t="shared" si="22"/>
        <v>0</v>
      </c>
      <c r="O62" s="374" t="s">
        <v>487</v>
      </c>
      <c r="Q62" s="320"/>
      <c r="R62" s="265"/>
      <c r="S62" s="221"/>
      <c r="T62" s="225"/>
      <c r="U62" s="226"/>
      <c r="V62" s="49"/>
      <c r="W62" s="66"/>
      <c r="X62" s="28"/>
      <c r="Y62" s="48"/>
      <c r="AO62" s="29"/>
      <c r="AP62" s="29"/>
    </row>
    <row r="63" spans="1:43" x14ac:dyDescent="0.25">
      <c r="A63" s="330">
        <f t="shared" si="3"/>
        <v>140</v>
      </c>
      <c r="B63" s="45">
        <f t="shared" si="4"/>
        <v>140</v>
      </c>
      <c r="C63" s="125" t="s">
        <v>146</v>
      </c>
      <c r="D63" s="136" t="s">
        <v>372</v>
      </c>
      <c r="F63" s="345">
        <v>150</v>
      </c>
      <c r="G63" s="61" t="s">
        <v>23</v>
      </c>
      <c r="H63" s="439"/>
      <c r="I63" s="91">
        <f t="shared" si="21"/>
        <v>0</v>
      </c>
      <c r="K63" s="439"/>
      <c r="L63" s="91">
        <f t="shared" si="0"/>
        <v>0</v>
      </c>
      <c r="N63" s="92">
        <f t="shared" si="22"/>
        <v>0</v>
      </c>
      <c r="O63" s="374" t="s">
        <v>487</v>
      </c>
      <c r="Q63" s="320"/>
      <c r="R63" s="265"/>
      <c r="S63" s="221"/>
      <c r="T63" s="225"/>
      <c r="U63" s="226"/>
      <c r="V63" s="49"/>
      <c r="W63" s="66"/>
      <c r="X63" s="28"/>
      <c r="Y63" s="48"/>
      <c r="AO63" s="29"/>
      <c r="AP63" s="29"/>
    </row>
    <row r="64" spans="1:43" x14ac:dyDescent="0.25">
      <c r="A64" s="330">
        <f t="shared" si="3"/>
        <v>141</v>
      </c>
      <c r="B64" s="45">
        <f t="shared" si="4"/>
        <v>141</v>
      </c>
      <c r="C64" s="124" t="s">
        <v>187</v>
      </c>
      <c r="D64" s="136" t="s">
        <v>254</v>
      </c>
      <c r="F64" s="345">
        <v>75</v>
      </c>
      <c r="G64" s="61" t="s">
        <v>23</v>
      </c>
      <c r="H64" s="439"/>
      <c r="I64" s="91">
        <f t="shared" si="21"/>
        <v>0</v>
      </c>
      <c r="K64" s="439"/>
      <c r="L64" s="91">
        <f t="shared" si="0"/>
        <v>0</v>
      </c>
      <c r="N64" s="92">
        <f t="shared" si="22"/>
        <v>0</v>
      </c>
      <c r="O64" s="374" t="s">
        <v>487</v>
      </c>
      <c r="Q64" s="320"/>
      <c r="R64" s="265"/>
      <c r="S64" s="221"/>
      <c r="T64" s="225"/>
      <c r="U64" s="226"/>
      <c r="V64" s="49"/>
      <c r="W64" s="66"/>
      <c r="X64" s="28"/>
      <c r="Y64" s="48"/>
      <c r="AO64" s="29"/>
      <c r="AP64" s="29"/>
    </row>
    <row r="65" spans="1:44" x14ac:dyDescent="0.25">
      <c r="A65" s="330">
        <f t="shared" si="3"/>
        <v>142</v>
      </c>
      <c r="B65" s="45">
        <f t="shared" si="4"/>
        <v>142</v>
      </c>
      <c r="C65" s="124" t="s">
        <v>252</v>
      </c>
      <c r="D65" s="136" t="s">
        <v>255</v>
      </c>
      <c r="F65" s="345">
        <v>18</v>
      </c>
      <c r="G65" s="61" t="s">
        <v>23</v>
      </c>
      <c r="H65" s="439"/>
      <c r="I65" s="91">
        <f t="shared" si="21"/>
        <v>0</v>
      </c>
      <c r="K65" s="439"/>
      <c r="L65" s="91">
        <f t="shared" si="0"/>
        <v>0</v>
      </c>
      <c r="N65" s="92">
        <f t="shared" si="22"/>
        <v>0</v>
      </c>
      <c r="O65" s="374" t="s">
        <v>487</v>
      </c>
      <c r="Q65" s="320"/>
      <c r="R65" s="265"/>
      <c r="S65" s="221"/>
      <c r="T65" s="225"/>
      <c r="U65" s="226"/>
      <c r="V65" s="49"/>
      <c r="W65" s="66"/>
      <c r="X65" s="28"/>
      <c r="Y65" s="48"/>
      <c r="AO65" s="29"/>
      <c r="AP65" s="29"/>
    </row>
    <row r="66" spans="1:44" x14ac:dyDescent="0.25">
      <c r="A66" s="330">
        <f t="shared" si="3"/>
        <v>142</v>
      </c>
      <c r="B66" s="45" t="str">
        <f t="shared" si="4"/>
        <v/>
      </c>
      <c r="D66" s="136"/>
      <c r="F66" s="345"/>
      <c r="G66" s="61"/>
      <c r="H66" s="86"/>
      <c r="I66" s="91"/>
      <c r="K66" s="86"/>
      <c r="L66" s="91"/>
      <c r="O66" s="374"/>
      <c r="Q66" s="320"/>
      <c r="R66" s="265"/>
      <c r="S66" s="221"/>
      <c r="T66" s="225"/>
      <c r="U66" s="226"/>
      <c r="V66" s="49"/>
      <c r="W66" s="66"/>
      <c r="X66" s="28"/>
      <c r="Y66" s="48"/>
      <c r="AO66" s="29"/>
      <c r="AP66" s="29"/>
    </row>
    <row r="67" spans="1:44" x14ac:dyDescent="0.25">
      <c r="A67" s="330">
        <f t="shared" si="3"/>
        <v>142</v>
      </c>
      <c r="B67" s="45" t="str">
        <f t="shared" si="4"/>
        <v/>
      </c>
      <c r="F67" s="345"/>
      <c r="G67" s="82"/>
      <c r="H67" s="86"/>
      <c r="I67" s="91"/>
      <c r="K67" s="86"/>
      <c r="L67" s="91" t="s">
        <v>461</v>
      </c>
      <c r="O67" s="374"/>
      <c r="Q67" s="320"/>
      <c r="R67" s="265"/>
      <c r="S67" s="221"/>
    </row>
    <row r="68" spans="1:44" x14ac:dyDescent="0.25">
      <c r="A68" s="330">
        <f t="shared" si="3"/>
        <v>142</v>
      </c>
      <c r="B68" s="45" t="str">
        <f t="shared" si="4"/>
        <v/>
      </c>
      <c r="C68" s="124"/>
      <c r="D68" s="179" t="s">
        <v>124</v>
      </c>
      <c r="E68" s="28"/>
      <c r="F68" s="61"/>
      <c r="G68" s="333"/>
      <c r="H68" s="264"/>
      <c r="I68" s="91"/>
      <c r="K68" s="86"/>
      <c r="L68" s="266"/>
      <c r="M68" s="86"/>
      <c r="N68" s="86"/>
      <c r="O68" s="374"/>
      <c r="Q68" s="316"/>
      <c r="R68" s="265"/>
      <c r="S68" s="78"/>
      <c r="AO68" s="29"/>
      <c r="AP68" s="29"/>
      <c r="AQ68" s="29"/>
    </row>
    <row r="69" spans="1:44" x14ac:dyDescent="0.25">
      <c r="A69" s="330">
        <f t="shared" si="3"/>
        <v>142</v>
      </c>
      <c r="B69" s="45" t="str">
        <f t="shared" si="4"/>
        <v/>
      </c>
      <c r="C69" s="124"/>
      <c r="D69" s="28"/>
      <c r="E69" s="28"/>
      <c r="F69" s="61"/>
      <c r="G69" s="333"/>
      <c r="H69" s="264"/>
      <c r="I69" s="91"/>
      <c r="K69" s="86"/>
      <c r="L69" s="266"/>
      <c r="M69" s="86"/>
      <c r="N69" s="86"/>
      <c r="O69" s="374"/>
      <c r="Q69" s="316"/>
      <c r="R69" s="265"/>
      <c r="S69" s="78"/>
      <c r="AO69" s="29"/>
      <c r="AP69" s="29"/>
      <c r="AQ69" s="29"/>
    </row>
    <row r="70" spans="1:44" s="25" customFormat="1" x14ac:dyDescent="0.25">
      <c r="A70" s="330">
        <f t="shared" si="3"/>
        <v>143</v>
      </c>
      <c r="B70" s="45">
        <f t="shared" si="4"/>
        <v>143</v>
      </c>
      <c r="C70" s="237" t="s">
        <v>74</v>
      </c>
      <c r="D70" s="180" t="s">
        <v>125</v>
      </c>
      <c r="E70" s="181"/>
      <c r="F70" s="27">
        <v>4</v>
      </c>
      <c r="G70" s="27" t="s">
        <v>22</v>
      </c>
      <c r="H70" s="441"/>
      <c r="I70" s="91">
        <f t="shared" ref="I70:I71" si="23">F70*H70</f>
        <v>0</v>
      </c>
      <c r="J70" s="266"/>
      <c r="K70" s="440"/>
      <c r="L70" s="266">
        <f t="shared" ref="L70:L71" si="24">F70*K70</f>
        <v>0</v>
      </c>
      <c r="M70" s="86"/>
      <c r="N70" s="86">
        <f t="shared" ref="N70:N71" si="25">SUM(I70+L70)</f>
        <v>0</v>
      </c>
      <c r="O70" s="374" t="s">
        <v>487</v>
      </c>
      <c r="P70" s="18"/>
      <c r="Q70" s="316"/>
      <c r="R70" s="401"/>
      <c r="S70" s="50"/>
      <c r="T70" s="50"/>
      <c r="U70" s="50"/>
    </row>
    <row r="71" spans="1:44" x14ac:dyDescent="0.25">
      <c r="A71" s="330">
        <f t="shared" si="3"/>
        <v>144</v>
      </c>
      <c r="B71" s="45">
        <f t="shared" si="4"/>
        <v>144</v>
      </c>
      <c r="C71" s="237" t="s">
        <v>126</v>
      </c>
      <c r="D71" s="21" t="s">
        <v>247</v>
      </c>
      <c r="E71" s="19"/>
      <c r="F71" s="27">
        <v>1.2</v>
      </c>
      <c r="G71" s="346" t="s">
        <v>127</v>
      </c>
      <c r="H71" s="440"/>
      <c r="I71" s="266">
        <f t="shared" si="23"/>
        <v>0</v>
      </c>
      <c r="J71" s="266"/>
      <c r="K71" s="440"/>
      <c r="L71" s="266">
        <f t="shared" si="24"/>
        <v>0</v>
      </c>
      <c r="M71" s="86"/>
      <c r="N71" s="264">
        <f t="shared" si="25"/>
        <v>0</v>
      </c>
      <c r="O71" s="374" t="s">
        <v>487</v>
      </c>
      <c r="Q71" s="318"/>
      <c r="R71" s="401"/>
      <c r="S71" s="78"/>
      <c r="T71" s="222"/>
      <c r="AO71" s="29"/>
      <c r="AP71" s="29"/>
      <c r="AQ71" s="29"/>
      <c r="AR71" s="29"/>
    </row>
    <row r="72" spans="1:44" x14ac:dyDescent="0.25">
      <c r="A72" s="330">
        <f t="shared" si="3"/>
        <v>144</v>
      </c>
      <c r="B72" s="45" t="str">
        <f t="shared" si="4"/>
        <v/>
      </c>
      <c r="D72" s="136"/>
      <c r="F72" s="345"/>
      <c r="G72" s="61"/>
      <c r="H72" s="86"/>
      <c r="I72" s="91"/>
      <c r="K72" s="86"/>
      <c r="L72" s="91"/>
      <c r="O72" s="374"/>
      <c r="Q72" s="320"/>
      <c r="R72" s="265"/>
      <c r="S72" s="221"/>
      <c r="T72" s="225"/>
      <c r="U72" s="226"/>
      <c r="V72" s="49"/>
      <c r="W72" s="66"/>
      <c r="X72" s="28"/>
      <c r="Y72" s="48"/>
      <c r="AO72" s="29"/>
      <c r="AP72" s="29"/>
    </row>
    <row r="73" spans="1:44" x14ac:dyDescent="0.25">
      <c r="A73" s="330">
        <f t="shared" si="3"/>
        <v>144</v>
      </c>
      <c r="B73" s="45" t="str">
        <f t="shared" si="4"/>
        <v/>
      </c>
      <c r="F73" s="345"/>
      <c r="H73" s="86"/>
      <c r="I73" s="91"/>
      <c r="K73" s="86"/>
      <c r="L73" s="91"/>
      <c r="O73" s="374"/>
      <c r="Q73" s="320"/>
      <c r="R73" s="265"/>
      <c r="S73" s="221"/>
    </row>
    <row r="74" spans="1:44" x14ac:dyDescent="0.25">
      <c r="A74" s="330">
        <f t="shared" si="3"/>
        <v>144</v>
      </c>
      <c r="B74" s="45" t="str">
        <f t="shared" si="4"/>
        <v/>
      </c>
      <c r="D74" s="289" t="s">
        <v>29</v>
      </c>
      <c r="E74" s="165"/>
      <c r="F74" s="27"/>
      <c r="G74" s="80"/>
      <c r="H74" s="266"/>
      <c r="I74" s="91"/>
      <c r="J74" s="91"/>
      <c r="K74" s="91"/>
      <c r="L74" s="91"/>
      <c r="O74" s="374"/>
      <c r="Q74" s="322"/>
      <c r="R74" s="402"/>
      <c r="S74" s="227"/>
    </row>
    <row r="75" spans="1:44" x14ac:dyDescent="0.25">
      <c r="A75" s="330">
        <f t="shared" si="3"/>
        <v>144</v>
      </c>
      <c r="B75" s="45" t="str">
        <f t="shared" si="4"/>
        <v/>
      </c>
      <c r="D75" s="146"/>
      <c r="E75" s="165"/>
      <c r="F75" s="27"/>
      <c r="G75" s="80"/>
      <c r="H75" s="266"/>
      <c r="I75" s="91"/>
      <c r="J75" s="91"/>
      <c r="K75" s="91"/>
      <c r="L75" s="91"/>
      <c r="O75" s="374"/>
      <c r="Q75" s="322"/>
      <c r="R75" s="402"/>
      <c r="S75" s="227"/>
    </row>
    <row r="76" spans="1:44" x14ac:dyDescent="0.25">
      <c r="A76" s="330">
        <f t="shared" ref="A76:A139" si="26">IF(ISNUMBER($F76),$A75+1,$A75+0)</f>
        <v>144</v>
      </c>
      <c r="B76" s="45" t="str">
        <f t="shared" ref="B76:B139" si="27">IF((A76-A75)=0,"",A76)</f>
        <v/>
      </c>
      <c r="D76" s="185" t="s">
        <v>291</v>
      </c>
      <c r="F76" s="345"/>
      <c r="G76" s="61"/>
      <c r="H76" s="86"/>
      <c r="I76" s="91"/>
      <c r="K76" s="86"/>
      <c r="L76" s="91"/>
      <c r="O76" s="374"/>
      <c r="Q76" s="320"/>
      <c r="R76" s="265"/>
      <c r="S76" s="221"/>
      <c r="T76" s="225"/>
      <c r="U76" s="226"/>
      <c r="V76" s="49"/>
      <c r="W76" s="66"/>
      <c r="X76" s="28"/>
      <c r="Y76" s="48"/>
      <c r="AO76" s="29"/>
      <c r="AP76" s="29"/>
    </row>
    <row r="77" spans="1:44" x14ac:dyDescent="0.25">
      <c r="A77" s="330">
        <f t="shared" si="26"/>
        <v>145</v>
      </c>
      <c r="B77" s="45">
        <f t="shared" si="27"/>
        <v>145</v>
      </c>
      <c r="C77" s="125" t="s">
        <v>415</v>
      </c>
      <c r="D77" s="184" t="s">
        <v>396</v>
      </c>
      <c r="E77" s="28"/>
      <c r="F77" s="304">
        <v>94</v>
      </c>
      <c r="G77" s="27" t="s">
        <v>22</v>
      </c>
      <c r="H77" s="439"/>
      <c r="I77" s="263">
        <f t="shared" ref="I77:I80" si="28">F77*H77</f>
        <v>0</v>
      </c>
      <c r="J77" s="264"/>
      <c r="K77" s="442"/>
      <c r="L77" s="263">
        <f t="shared" ref="L77:L80" si="29">F77*K77</f>
        <v>0</v>
      </c>
      <c r="M77" s="273"/>
      <c r="N77" s="272">
        <f t="shared" ref="N77:N80" si="30">SUM(I77+L77)</f>
        <v>0</v>
      </c>
      <c r="O77" s="374" t="s">
        <v>487</v>
      </c>
      <c r="Q77" s="323"/>
      <c r="R77" s="269"/>
      <c r="S77" s="297"/>
      <c r="T77" s="301"/>
      <c r="U77" s="302"/>
      <c r="AO77" s="29"/>
    </row>
    <row r="78" spans="1:44" x14ac:dyDescent="0.25">
      <c r="A78" s="330">
        <f t="shared" si="26"/>
        <v>146</v>
      </c>
      <c r="B78" s="45">
        <f t="shared" si="27"/>
        <v>146</v>
      </c>
      <c r="C78" s="125" t="s">
        <v>415</v>
      </c>
      <c r="D78" s="184" t="s">
        <v>397</v>
      </c>
      <c r="E78" s="28"/>
      <c r="F78" s="304">
        <v>18</v>
      </c>
      <c r="G78" s="27" t="s">
        <v>22</v>
      </c>
      <c r="H78" s="439"/>
      <c r="I78" s="263">
        <f t="shared" si="28"/>
        <v>0</v>
      </c>
      <c r="J78" s="264"/>
      <c r="K78" s="442"/>
      <c r="L78" s="263">
        <f t="shared" si="29"/>
        <v>0</v>
      </c>
      <c r="M78" s="273"/>
      <c r="N78" s="272">
        <f t="shared" si="30"/>
        <v>0</v>
      </c>
      <c r="O78" s="374" t="s">
        <v>487</v>
      </c>
      <c r="Q78" s="323"/>
      <c r="R78" s="269"/>
      <c r="S78" s="297"/>
      <c r="T78" s="301"/>
      <c r="U78" s="302"/>
      <c r="AO78" s="29"/>
    </row>
    <row r="79" spans="1:44" x14ac:dyDescent="0.25">
      <c r="A79" s="330">
        <f t="shared" si="26"/>
        <v>147</v>
      </c>
      <c r="B79" s="45">
        <f t="shared" si="27"/>
        <v>147</v>
      </c>
      <c r="C79" s="125" t="s">
        <v>415</v>
      </c>
      <c r="D79" s="184" t="s">
        <v>398</v>
      </c>
      <c r="E79" s="28"/>
      <c r="F79" s="304">
        <v>42</v>
      </c>
      <c r="G79" s="27" t="s">
        <v>22</v>
      </c>
      <c r="H79" s="439"/>
      <c r="I79" s="263">
        <f t="shared" si="28"/>
        <v>0</v>
      </c>
      <c r="J79" s="264"/>
      <c r="K79" s="442"/>
      <c r="L79" s="263">
        <f t="shared" si="29"/>
        <v>0</v>
      </c>
      <c r="M79" s="273"/>
      <c r="N79" s="272">
        <f t="shared" si="30"/>
        <v>0</v>
      </c>
      <c r="O79" s="374" t="s">
        <v>487</v>
      </c>
      <c r="Q79" s="323"/>
      <c r="R79" s="269"/>
      <c r="S79" s="297"/>
      <c r="T79" s="301"/>
      <c r="U79" s="302"/>
      <c r="AO79" s="29"/>
    </row>
    <row r="80" spans="1:44" x14ac:dyDescent="0.25">
      <c r="A80" s="330">
        <f t="shared" si="26"/>
        <v>148</v>
      </c>
      <c r="B80" s="45">
        <f t="shared" si="27"/>
        <v>148</v>
      </c>
      <c r="C80" s="125" t="s">
        <v>414</v>
      </c>
      <c r="D80" s="184" t="s">
        <v>399</v>
      </c>
      <c r="E80" s="28"/>
      <c r="F80" s="304">
        <v>17</v>
      </c>
      <c r="G80" s="27" t="s">
        <v>22</v>
      </c>
      <c r="H80" s="439"/>
      <c r="I80" s="263">
        <f t="shared" si="28"/>
        <v>0</v>
      </c>
      <c r="J80" s="264"/>
      <c r="K80" s="442"/>
      <c r="L80" s="263">
        <f t="shared" si="29"/>
        <v>0</v>
      </c>
      <c r="M80" s="273"/>
      <c r="N80" s="272">
        <f t="shared" si="30"/>
        <v>0</v>
      </c>
      <c r="O80" s="374" t="s">
        <v>487</v>
      </c>
      <c r="Q80" s="323"/>
      <c r="R80" s="269"/>
      <c r="S80" s="297"/>
      <c r="T80" s="301"/>
      <c r="U80" s="302"/>
      <c r="AO80" s="29"/>
    </row>
    <row r="81" spans="1:41" x14ac:dyDescent="0.25">
      <c r="A81" s="330">
        <f t="shared" si="26"/>
        <v>149</v>
      </c>
      <c r="B81" s="45">
        <f t="shared" si="27"/>
        <v>149</v>
      </c>
      <c r="C81" s="125" t="s">
        <v>158</v>
      </c>
      <c r="D81" s="184" t="s">
        <v>400</v>
      </c>
      <c r="E81" s="28"/>
      <c r="F81" s="304">
        <v>41</v>
      </c>
      <c r="G81" s="27" t="s">
        <v>22</v>
      </c>
      <c r="H81" s="439"/>
      <c r="I81" s="263">
        <f>F81*H81</f>
        <v>0</v>
      </c>
      <c r="J81" s="264"/>
      <c r="K81" s="442"/>
      <c r="L81" s="263">
        <f>F81*K81</f>
        <v>0</v>
      </c>
      <c r="M81" s="273"/>
      <c r="N81" s="272">
        <f>SUM(I81+L81)</f>
        <v>0</v>
      </c>
      <c r="O81" s="374" t="s">
        <v>487</v>
      </c>
      <c r="Q81" s="323"/>
      <c r="R81" s="270"/>
      <c r="S81" s="297"/>
      <c r="T81" s="301"/>
      <c r="U81" s="302"/>
      <c r="AO81" s="29"/>
    </row>
    <row r="82" spans="1:41" x14ac:dyDescent="0.25">
      <c r="A82" s="330">
        <f t="shared" si="26"/>
        <v>150</v>
      </c>
      <c r="B82" s="45">
        <f t="shared" si="27"/>
        <v>150</v>
      </c>
      <c r="C82" s="125" t="s">
        <v>417</v>
      </c>
      <c r="D82" s="184" t="s">
        <v>402</v>
      </c>
      <c r="E82" s="28"/>
      <c r="F82" s="304">
        <v>6</v>
      </c>
      <c r="G82" s="27" t="s">
        <v>22</v>
      </c>
      <c r="H82" s="439"/>
      <c r="I82" s="263">
        <f t="shared" ref="I82" si="31">F82*H82</f>
        <v>0</v>
      </c>
      <c r="J82" s="264"/>
      <c r="K82" s="442"/>
      <c r="L82" s="263">
        <f t="shared" ref="L82" si="32">F82*K82</f>
        <v>0</v>
      </c>
      <c r="M82" s="273"/>
      <c r="N82" s="272">
        <f t="shared" ref="N82:N83" si="33">SUM(I82+L82)</f>
        <v>0</v>
      </c>
      <c r="O82" s="374" t="s">
        <v>487</v>
      </c>
      <c r="Q82" s="323"/>
      <c r="R82" s="269"/>
      <c r="S82" s="297"/>
      <c r="T82" s="301"/>
      <c r="U82" s="302"/>
      <c r="AO82" s="29"/>
    </row>
    <row r="83" spans="1:41" x14ac:dyDescent="0.25">
      <c r="A83" s="330">
        <f t="shared" si="26"/>
        <v>151</v>
      </c>
      <c r="B83" s="45">
        <f t="shared" si="27"/>
        <v>151</v>
      </c>
      <c r="C83" s="125" t="s">
        <v>418</v>
      </c>
      <c r="D83" s="184" t="s">
        <v>403</v>
      </c>
      <c r="E83" s="28"/>
      <c r="F83" s="304">
        <v>5</v>
      </c>
      <c r="G83" s="27" t="s">
        <v>22</v>
      </c>
      <c r="H83" s="439"/>
      <c r="I83" s="263">
        <f>F83*H83</f>
        <v>0</v>
      </c>
      <c r="J83" s="264"/>
      <c r="K83" s="442"/>
      <c r="L83" s="263">
        <f>F83*K83</f>
        <v>0</v>
      </c>
      <c r="M83" s="273"/>
      <c r="N83" s="272">
        <f t="shared" si="33"/>
        <v>0</v>
      </c>
      <c r="O83" s="374" t="s">
        <v>487</v>
      </c>
      <c r="Q83" s="323"/>
      <c r="R83" s="269"/>
      <c r="S83" s="297"/>
      <c r="T83" s="301"/>
      <c r="U83" s="302"/>
      <c r="AO83" s="29"/>
    </row>
    <row r="84" spans="1:41" x14ac:dyDescent="0.25">
      <c r="A84" s="330">
        <f t="shared" si="26"/>
        <v>152</v>
      </c>
      <c r="B84" s="45">
        <f t="shared" si="27"/>
        <v>152</v>
      </c>
      <c r="C84" s="125" t="s">
        <v>419</v>
      </c>
      <c r="D84" s="292" t="s">
        <v>447</v>
      </c>
      <c r="E84" s="28"/>
      <c r="F84" s="304">
        <v>24</v>
      </c>
      <c r="G84" s="27" t="s">
        <v>22</v>
      </c>
      <c r="H84" s="439"/>
      <c r="I84" s="263">
        <f t="shared" ref="I84" si="34">F84*H84</f>
        <v>0</v>
      </c>
      <c r="J84" s="264"/>
      <c r="K84" s="442"/>
      <c r="L84" s="263">
        <f t="shared" ref="L84" si="35">F84*K84</f>
        <v>0</v>
      </c>
      <c r="M84" s="273"/>
      <c r="N84" s="272">
        <f t="shared" ref="N84" si="36">SUM(I84+L84)</f>
        <v>0</v>
      </c>
      <c r="O84" s="374" t="s">
        <v>487</v>
      </c>
      <c r="Q84" s="323"/>
      <c r="R84" s="270"/>
      <c r="S84" s="300"/>
      <c r="T84" s="301"/>
      <c r="U84" s="302"/>
      <c r="AO84" s="29"/>
    </row>
    <row r="85" spans="1:41" x14ac:dyDescent="0.25">
      <c r="A85" s="330">
        <f t="shared" si="26"/>
        <v>153</v>
      </c>
      <c r="B85" s="45">
        <f t="shared" si="27"/>
        <v>153</v>
      </c>
      <c r="C85" s="125" t="s">
        <v>158</v>
      </c>
      <c r="D85" s="184" t="s">
        <v>408</v>
      </c>
      <c r="E85" s="28"/>
      <c r="F85" s="304">
        <v>9</v>
      </c>
      <c r="G85" s="27" t="s">
        <v>22</v>
      </c>
      <c r="H85" s="439"/>
      <c r="I85" s="263">
        <f>F85*H85</f>
        <v>0</v>
      </c>
      <c r="J85" s="264"/>
      <c r="K85" s="442"/>
      <c r="L85" s="263">
        <f>F85*K85</f>
        <v>0</v>
      </c>
      <c r="M85" s="273"/>
      <c r="N85" s="272">
        <f>SUM(I85+L85)</f>
        <v>0</v>
      </c>
      <c r="O85" s="374" t="s">
        <v>487</v>
      </c>
      <c r="Q85" s="323"/>
      <c r="R85" s="269"/>
      <c r="S85" s="300"/>
      <c r="T85" s="301"/>
      <c r="U85" s="302"/>
      <c r="AO85" s="29"/>
    </row>
    <row r="86" spans="1:41" x14ac:dyDescent="0.25">
      <c r="A86" s="330">
        <f t="shared" si="26"/>
        <v>154</v>
      </c>
      <c r="B86" s="45">
        <f t="shared" si="27"/>
        <v>154</v>
      </c>
      <c r="C86" s="125" t="s">
        <v>158</v>
      </c>
      <c r="D86" s="184" t="s">
        <v>409</v>
      </c>
      <c r="E86" s="28"/>
      <c r="F86" s="304">
        <v>21</v>
      </c>
      <c r="G86" s="27" t="s">
        <v>22</v>
      </c>
      <c r="H86" s="439"/>
      <c r="I86" s="263">
        <f>F86*H86</f>
        <v>0</v>
      </c>
      <c r="J86" s="264"/>
      <c r="K86" s="442"/>
      <c r="L86" s="263">
        <f>F86*K86</f>
        <v>0</v>
      </c>
      <c r="M86" s="273"/>
      <c r="N86" s="272">
        <f>SUM(I86+L86)</f>
        <v>0</v>
      </c>
      <c r="O86" s="374" t="s">
        <v>487</v>
      </c>
      <c r="Q86" s="323"/>
      <c r="R86" s="269"/>
      <c r="S86" s="300"/>
      <c r="T86" s="301"/>
      <c r="U86" s="302"/>
      <c r="AO86" s="29"/>
    </row>
    <row r="87" spans="1:41" x14ac:dyDescent="0.25">
      <c r="A87" s="330">
        <f t="shared" si="26"/>
        <v>155</v>
      </c>
      <c r="B87" s="45">
        <f t="shared" si="27"/>
        <v>155</v>
      </c>
      <c r="C87" s="125" t="s">
        <v>158</v>
      </c>
      <c r="D87" s="184" t="s">
        <v>467</v>
      </c>
      <c r="E87" s="28"/>
      <c r="F87" s="304">
        <v>13</v>
      </c>
      <c r="G87" s="27" t="s">
        <v>22</v>
      </c>
      <c r="H87" s="439"/>
      <c r="I87" s="263">
        <f>F87*H87</f>
        <v>0</v>
      </c>
      <c r="J87" s="264"/>
      <c r="K87" s="442"/>
      <c r="L87" s="263">
        <f>F87*K87</f>
        <v>0</v>
      </c>
      <c r="M87" s="273"/>
      <c r="N87" s="272">
        <f>SUM(I87+L87)</f>
        <v>0</v>
      </c>
      <c r="O87" s="374" t="s">
        <v>487</v>
      </c>
      <c r="Q87" s="323"/>
      <c r="R87" s="270"/>
      <c r="S87" s="300"/>
      <c r="T87" s="301"/>
      <c r="U87" s="302"/>
      <c r="AO87" s="29"/>
    </row>
    <row r="88" spans="1:41" x14ac:dyDescent="0.25">
      <c r="A88" s="330">
        <f t="shared" si="26"/>
        <v>156</v>
      </c>
      <c r="B88" s="45">
        <f t="shared" si="27"/>
        <v>156</v>
      </c>
      <c r="C88" s="125" t="s">
        <v>422</v>
      </c>
      <c r="D88" s="184" t="s">
        <v>448</v>
      </c>
      <c r="E88" s="28"/>
      <c r="F88" s="304">
        <v>12</v>
      </c>
      <c r="G88" s="27" t="s">
        <v>22</v>
      </c>
      <c r="H88" s="439"/>
      <c r="I88" s="263">
        <f t="shared" ref="I88:I89" si="37">F88*H88</f>
        <v>0</v>
      </c>
      <c r="J88" s="264"/>
      <c r="K88" s="442"/>
      <c r="L88" s="263">
        <f t="shared" ref="L88:L89" si="38">F88*K88</f>
        <v>0</v>
      </c>
      <c r="M88" s="273"/>
      <c r="N88" s="272">
        <f t="shared" ref="N88:N90" si="39">SUM(I88+L88)</f>
        <v>0</v>
      </c>
      <c r="O88" s="374" t="s">
        <v>487</v>
      </c>
      <c r="Q88" s="323"/>
      <c r="R88" s="270"/>
      <c r="S88" s="300"/>
      <c r="T88" s="301"/>
      <c r="U88" s="302"/>
      <c r="AO88" s="29"/>
    </row>
    <row r="89" spans="1:41" x14ac:dyDescent="0.25">
      <c r="A89" s="330">
        <f t="shared" si="26"/>
        <v>157</v>
      </c>
      <c r="B89" s="45">
        <f t="shared" si="27"/>
        <v>157</v>
      </c>
      <c r="C89" s="125" t="s">
        <v>422</v>
      </c>
      <c r="D89" s="184" t="s">
        <v>468</v>
      </c>
      <c r="E89" s="28"/>
      <c r="F89" s="304">
        <v>14</v>
      </c>
      <c r="G89" s="27" t="s">
        <v>22</v>
      </c>
      <c r="H89" s="439"/>
      <c r="I89" s="263">
        <f t="shared" si="37"/>
        <v>0</v>
      </c>
      <c r="J89" s="264"/>
      <c r="K89" s="442"/>
      <c r="L89" s="263">
        <f t="shared" si="38"/>
        <v>0</v>
      </c>
      <c r="M89" s="273"/>
      <c r="N89" s="272">
        <f t="shared" si="39"/>
        <v>0</v>
      </c>
      <c r="O89" s="374" t="s">
        <v>487</v>
      </c>
      <c r="Q89" s="323"/>
      <c r="R89" s="270"/>
      <c r="S89" s="300"/>
      <c r="T89" s="301"/>
      <c r="U89" s="302"/>
      <c r="AO89" s="29"/>
    </row>
    <row r="90" spans="1:41" x14ac:dyDescent="0.25">
      <c r="A90" s="330">
        <f t="shared" si="26"/>
        <v>158</v>
      </c>
      <c r="B90" s="45">
        <f t="shared" si="27"/>
        <v>158</v>
      </c>
      <c r="C90" s="125" t="s">
        <v>421</v>
      </c>
      <c r="D90" s="184" t="s">
        <v>410</v>
      </c>
      <c r="E90" s="28"/>
      <c r="F90" s="304">
        <v>1</v>
      </c>
      <c r="G90" s="27" t="s">
        <v>22</v>
      </c>
      <c r="H90" s="439"/>
      <c r="I90" s="263">
        <f>F90*H90</f>
        <v>0</v>
      </c>
      <c r="J90" s="264"/>
      <c r="K90" s="442"/>
      <c r="L90" s="263">
        <f>F90*K90</f>
        <v>0</v>
      </c>
      <c r="M90" s="273"/>
      <c r="N90" s="272">
        <f t="shared" si="39"/>
        <v>0</v>
      </c>
      <c r="O90" s="374" t="s">
        <v>487</v>
      </c>
      <c r="Q90" s="323"/>
      <c r="R90" s="269"/>
      <c r="S90" s="300"/>
      <c r="T90" s="301"/>
      <c r="U90" s="302"/>
      <c r="AO90" s="29"/>
    </row>
    <row r="91" spans="1:41" x14ac:dyDescent="0.25">
      <c r="A91" s="330">
        <f t="shared" si="26"/>
        <v>158</v>
      </c>
      <c r="B91" s="45" t="str">
        <f t="shared" si="27"/>
        <v/>
      </c>
      <c r="D91" s="184"/>
      <c r="E91" s="28"/>
      <c r="F91" s="335"/>
      <c r="G91" s="27"/>
      <c r="H91" s="92"/>
      <c r="I91" s="263"/>
      <c r="J91" s="264"/>
      <c r="K91" s="269"/>
      <c r="L91" s="263"/>
      <c r="M91" s="273"/>
      <c r="N91" s="272"/>
      <c r="O91" s="374"/>
      <c r="Q91" s="316"/>
      <c r="R91" s="269"/>
      <c r="S91" s="230"/>
      <c r="T91" s="222"/>
      <c r="AO91" s="29"/>
    </row>
    <row r="92" spans="1:41" x14ac:dyDescent="0.25">
      <c r="A92" s="330">
        <f t="shared" si="26"/>
        <v>158</v>
      </c>
      <c r="B92" s="45" t="str">
        <f t="shared" si="27"/>
        <v/>
      </c>
      <c r="D92" s="146"/>
      <c r="E92" s="167"/>
      <c r="F92" s="27"/>
      <c r="G92" s="80"/>
      <c r="H92" s="266"/>
      <c r="I92" s="91"/>
      <c r="J92" s="91"/>
      <c r="K92" s="266"/>
      <c r="L92" s="91"/>
      <c r="O92" s="374"/>
      <c r="R92" s="401"/>
      <c r="T92" s="222"/>
      <c r="U92" s="222"/>
    </row>
    <row r="93" spans="1:41" x14ac:dyDescent="0.25">
      <c r="A93" s="330">
        <f t="shared" si="26"/>
        <v>158</v>
      </c>
      <c r="B93" s="45" t="str">
        <f t="shared" si="27"/>
        <v/>
      </c>
      <c r="D93" s="145" t="s">
        <v>10</v>
      </c>
      <c r="E93" s="165"/>
      <c r="F93" s="27"/>
      <c r="G93" s="80"/>
      <c r="H93" s="266"/>
      <c r="I93" s="91"/>
      <c r="J93" s="91"/>
      <c r="K93" s="91"/>
      <c r="L93" s="91"/>
      <c r="O93" s="374"/>
      <c r="R93" s="402"/>
      <c r="T93" s="222"/>
      <c r="U93" s="222"/>
    </row>
    <row r="94" spans="1:41" x14ac:dyDescent="0.25">
      <c r="A94" s="330">
        <f t="shared" si="26"/>
        <v>158</v>
      </c>
      <c r="B94" s="45" t="str">
        <f t="shared" si="27"/>
        <v/>
      </c>
      <c r="I94" s="91"/>
      <c r="L94" s="91"/>
      <c r="O94" s="374"/>
      <c r="S94" s="222"/>
      <c r="T94" s="222"/>
      <c r="U94" s="222"/>
    </row>
    <row r="95" spans="1:41" x14ac:dyDescent="0.25">
      <c r="A95" s="330">
        <f t="shared" si="26"/>
        <v>159</v>
      </c>
      <c r="B95" s="45">
        <f t="shared" si="27"/>
        <v>159</v>
      </c>
      <c r="C95" s="125" t="s">
        <v>75</v>
      </c>
      <c r="D95" s="150" t="s">
        <v>148</v>
      </c>
      <c r="E95" s="167"/>
      <c r="F95" s="27">
        <v>19</v>
      </c>
      <c r="G95" s="80" t="s">
        <v>22</v>
      </c>
      <c r="H95" s="440"/>
      <c r="I95" s="91">
        <f t="shared" si="21"/>
        <v>0</v>
      </c>
      <c r="J95" s="91"/>
      <c r="K95" s="440"/>
      <c r="L95" s="91">
        <f t="shared" si="0"/>
        <v>0</v>
      </c>
      <c r="N95" s="92">
        <f t="shared" si="22"/>
        <v>0</v>
      </c>
      <c r="O95" s="374" t="s">
        <v>487</v>
      </c>
      <c r="R95" s="401"/>
      <c r="S95" s="230"/>
      <c r="T95" s="222"/>
      <c r="U95" s="222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</row>
    <row r="96" spans="1:41" ht="14.25" customHeight="1" x14ac:dyDescent="0.25">
      <c r="A96" s="330">
        <f t="shared" si="26"/>
        <v>160</v>
      </c>
      <c r="B96" s="45">
        <f t="shared" si="27"/>
        <v>160</v>
      </c>
      <c r="C96" s="125" t="s">
        <v>257</v>
      </c>
      <c r="D96" s="150" t="s">
        <v>256</v>
      </c>
      <c r="E96" s="167"/>
      <c r="F96" s="346">
        <v>5</v>
      </c>
      <c r="G96" s="80" t="s">
        <v>22</v>
      </c>
      <c r="H96" s="440"/>
      <c r="I96" s="91">
        <f t="shared" si="21"/>
        <v>0</v>
      </c>
      <c r="J96" s="91"/>
      <c r="K96" s="439"/>
      <c r="L96" s="91">
        <f t="shared" si="0"/>
        <v>0</v>
      </c>
      <c r="N96" s="92">
        <f t="shared" si="22"/>
        <v>0</v>
      </c>
      <c r="O96" s="374" t="s">
        <v>487</v>
      </c>
      <c r="R96" s="262"/>
      <c r="S96" s="231"/>
      <c r="T96" s="222"/>
      <c r="U96" s="222"/>
      <c r="AO96" s="29"/>
    </row>
    <row r="97" spans="1:44" ht="14.25" customHeight="1" x14ac:dyDescent="0.25">
      <c r="A97" s="330">
        <f t="shared" si="26"/>
        <v>161</v>
      </c>
      <c r="B97" s="45">
        <f t="shared" si="27"/>
        <v>161</v>
      </c>
      <c r="C97" s="125" t="s">
        <v>76</v>
      </c>
      <c r="D97" s="150" t="s">
        <v>149</v>
      </c>
      <c r="E97" s="167"/>
      <c r="F97" s="346">
        <v>10</v>
      </c>
      <c r="G97" s="80" t="s">
        <v>22</v>
      </c>
      <c r="H97" s="440"/>
      <c r="I97" s="91">
        <f t="shared" si="21"/>
        <v>0</v>
      </c>
      <c r="J97" s="91"/>
      <c r="K97" s="439"/>
      <c r="L97" s="91">
        <f t="shared" si="0"/>
        <v>0</v>
      </c>
      <c r="N97" s="92">
        <f t="shared" si="22"/>
        <v>0</v>
      </c>
      <c r="O97" s="374" t="s">
        <v>487</v>
      </c>
      <c r="Q97" s="313"/>
      <c r="R97" s="262"/>
      <c r="S97" s="231"/>
      <c r="T97" s="222"/>
      <c r="U97" s="222"/>
      <c r="AO97" s="29"/>
    </row>
    <row r="98" spans="1:44" x14ac:dyDescent="0.25">
      <c r="A98" s="330">
        <f t="shared" si="26"/>
        <v>162</v>
      </c>
      <c r="B98" s="45">
        <f t="shared" si="27"/>
        <v>162</v>
      </c>
      <c r="C98" s="125" t="s">
        <v>77</v>
      </c>
      <c r="D98" s="150" t="s">
        <v>150</v>
      </c>
      <c r="E98" s="167"/>
      <c r="F98" s="346">
        <v>2</v>
      </c>
      <c r="G98" s="80" t="s">
        <v>22</v>
      </c>
      <c r="H98" s="440"/>
      <c r="I98" s="91">
        <f t="shared" si="21"/>
        <v>0</v>
      </c>
      <c r="J98" s="91"/>
      <c r="K98" s="439"/>
      <c r="L98" s="91">
        <f t="shared" si="0"/>
        <v>0</v>
      </c>
      <c r="N98" s="92">
        <f t="shared" si="22"/>
        <v>0</v>
      </c>
      <c r="O98" s="374" t="s">
        <v>487</v>
      </c>
      <c r="R98" s="262"/>
      <c r="S98" s="231"/>
      <c r="T98" s="222"/>
      <c r="U98" s="222"/>
      <c r="AO98" s="29"/>
    </row>
    <row r="99" spans="1:44" x14ac:dyDescent="0.25">
      <c r="A99" s="330">
        <f t="shared" si="26"/>
        <v>163</v>
      </c>
      <c r="B99" s="45">
        <f t="shared" si="27"/>
        <v>163</v>
      </c>
      <c r="C99" s="125" t="s">
        <v>78</v>
      </c>
      <c r="D99" s="150" t="s">
        <v>151</v>
      </c>
      <c r="E99" s="167"/>
      <c r="F99" s="346">
        <v>4</v>
      </c>
      <c r="G99" s="80" t="s">
        <v>22</v>
      </c>
      <c r="H99" s="440"/>
      <c r="I99" s="91">
        <f t="shared" si="21"/>
        <v>0</v>
      </c>
      <c r="J99" s="91"/>
      <c r="K99" s="439"/>
      <c r="L99" s="91">
        <f t="shared" si="0"/>
        <v>0</v>
      </c>
      <c r="N99" s="92">
        <f t="shared" si="22"/>
        <v>0</v>
      </c>
      <c r="O99" s="374" t="s">
        <v>487</v>
      </c>
      <c r="Q99" s="324"/>
      <c r="R99" s="262"/>
      <c r="S99" s="222"/>
      <c r="T99" s="222"/>
      <c r="U99" s="222"/>
      <c r="AO99" s="29"/>
    </row>
    <row r="100" spans="1:44" ht="30" x14ac:dyDescent="0.25">
      <c r="A100" s="330">
        <f t="shared" si="26"/>
        <v>164</v>
      </c>
      <c r="B100" s="45">
        <f t="shared" si="27"/>
        <v>164</v>
      </c>
      <c r="C100" s="130" t="s">
        <v>184</v>
      </c>
      <c r="D100" s="207" t="s">
        <v>186</v>
      </c>
      <c r="E100" s="167"/>
      <c r="F100" s="346">
        <v>2</v>
      </c>
      <c r="G100" s="80" t="s">
        <v>22</v>
      </c>
      <c r="H100" s="440"/>
      <c r="I100" s="91">
        <f t="shared" si="21"/>
        <v>0</v>
      </c>
      <c r="J100" s="91"/>
      <c r="K100" s="439"/>
      <c r="L100" s="91">
        <f t="shared" ref="L100:L101" si="40">F100*K100</f>
        <v>0</v>
      </c>
      <c r="N100" s="92">
        <f t="shared" si="22"/>
        <v>0</v>
      </c>
      <c r="O100" s="374" t="s">
        <v>487</v>
      </c>
      <c r="Q100" s="316"/>
      <c r="R100" s="265"/>
      <c r="S100" s="231"/>
      <c r="T100" s="222"/>
      <c r="U100" s="222"/>
      <c r="AO100" s="29"/>
      <c r="AP100" s="29"/>
      <c r="AQ100" s="29"/>
      <c r="AR100" s="29"/>
    </row>
    <row r="101" spans="1:44" ht="30" x14ac:dyDescent="0.25">
      <c r="A101" s="330">
        <f t="shared" si="26"/>
        <v>165</v>
      </c>
      <c r="B101" s="45">
        <f t="shared" si="27"/>
        <v>165</v>
      </c>
      <c r="C101" s="130" t="s">
        <v>184</v>
      </c>
      <c r="D101" s="207" t="s">
        <v>185</v>
      </c>
      <c r="E101" s="167"/>
      <c r="F101" s="346">
        <v>1</v>
      </c>
      <c r="G101" s="80" t="s">
        <v>22</v>
      </c>
      <c r="H101" s="440"/>
      <c r="I101" s="91">
        <f t="shared" si="21"/>
        <v>0</v>
      </c>
      <c r="J101" s="91"/>
      <c r="K101" s="439"/>
      <c r="L101" s="91">
        <f t="shared" si="40"/>
        <v>0</v>
      </c>
      <c r="N101" s="92">
        <f t="shared" si="22"/>
        <v>0</v>
      </c>
      <c r="O101" s="374" t="s">
        <v>487</v>
      </c>
      <c r="Q101" s="324"/>
      <c r="R101" s="265"/>
      <c r="S101" s="230"/>
      <c r="T101" s="232"/>
      <c r="U101" s="232"/>
      <c r="AO101" s="29"/>
      <c r="AP101" s="29"/>
      <c r="AQ101" s="29"/>
      <c r="AR101" s="29"/>
    </row>
    <row r="102" spans="1:44" ht="30" x14ac:dyDescent="0.25">
      <c r="A102" s="330">
        <f t="shared" si="26"/>
        <v>166</v>
      </c>
      <c r="B102" s="45">
        <f t="shared" si="27"/>
        <v>166</v>
      </c>
      <c r="C102" s="125" t="s">
        <v>79</v>
      </c>
      <c r="D102" s="148" t="s">
        <v>54</v>
      </c>
      <c r="E102" s="167"/>
      <c r="F102" s="346">
        <v>9</v>
      </c>
      <c r="G102" s="346" t="s">
        <v>22</v>
      </c>
      <c r="H102" s="443"/>
      <c r="I102" s="274">
        <f t="shared" ref="I102" si="41">F102*H102</f>
        <v>0</v>
      </c>
      <c r="J102" s="168"/>
      <c r="K102" s="443"/>
      <c r="L102" s="274">
        <f t="shared" ref="L102" si="42">F102*K102</f>
        <v>0</v>
      </c>
      <c r="M102" s="89"/>
      <c r="N102" s="275">
        <f t="shared" ref="N102" si="43">SUM(I102+L102)</f>
        <v>0</v>
      </c>
      <c r="O102" s="374" t="s">
        <v>487</v>
      </c>
      <c r="Q102" s="316"/>
      <c r="R102" s="403"/>
      <c r="S102" s="219"/>
      <c r="AO102" s="29"/>
      <c r="AP102" s="29"/>
      <c r="AQ102" s="29"/>
    </row>
    <row r="103" spans="1:44" x14ac:dyDescent="0.25">
      <c r="A103" s="330">
        <f t="shared" si="26"/>
        <v>167</v>
      </c>
      <c r="B103" s="45">
        <f t="shared" si="27"/>
        <v>167</v>
      </c>
      <c r="C103" s="125" t="s">
        <v>260</v>
      </c>
      <c r="D103" s="150" t="s">
        <v>258</v>
      </c>
      <c r="E103" s="167"/>
      <c r="F103" s="27">
        <v>2</v>
      </c>
      <c r="G103" s="80" t="s">
        <v>22</v>
      </c>
      <c r="H103" s="440"/>
      <c r="I103" s="91">
        <f t="shared" ref="I103:I104" si="44">F103*H103</f>
        <v>0</v>
      </c>
      <c r="J103" s="91"/>
      <c r="K103" s="440"/>
      <c r="L103" s="91">
        <f t="shared" ref="L103:L104" si="45">F103*K103</f>
        <v>0</v>
      </c>
      <c r="N103" s="92">
        <f t="shared" ref="N103:N104" si="46">SUM(I103+L103)</f>
        <v>0</v>
      </c>
      <c r="O103" s="374" t="s">
        <v>487</v>
      </c>
      <c r="Q103" s="316"/>
      <c r="R103" s="401"/>
      <c r="S103" s="219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</row>
    <row r="104" spans="1:44" x14ac:dyDescent="0.25">
      <c r="A104" s="330">
        <f t="shared" si="26"/>
        <v>168</v>
      </c>
      <c r="B104" s="45">
        <f t="shared" si="27"/>
        <v>168</v>
      </c>
      <c r="C104" s="125" t="s">
        <v>261</v>
      </c>
      <c r="D104" s="150" t="s">
        <v>259</v>
      </c>
      <c r="E104" s="167"/>
      <c r="F104" s="346">
        <v>2</v>
      </c>
      <c r="G104" s="80" t="s">
        <v>22</v>
      </c>
      <c r="H104" s="440"/>
      <c r="I104" s="91">
        <f t="shared" si="44"/>
        <v>0</v>
      </c>
      <c r="J104" s="91"/>
      <c r="K104" s="439"/>
      <c r="L104" s="91">
        <f t="shared" si="45"/>
        <v>0</v>
      </c>
      <c r="N104" s="92">
        <f t="shared" si="46"/>
        <v>0</v>
      </c>
      <c r="O104" s="374" t="s">
        <v>487</v>
      </c>
      <c r="Q104" s="316"/>
      <c r="R104" s="262"/>
      <c r="S104" s="219"/>
      <c r="AO104" s="29"/>
    </row>
    <row r="105" spans="1:44" ht="30" x14ac:dyDescent="0.25">
      <c r="A105" s="330">
        <f t="shared" si="26"/>
        <v>169</v>
      </c>
      <c r="B105" s="45">
        <f t="shared" si="27"/>
        <v>169</v>
      </c>
      <c r="C105" s="130" t="s">
        <v>184</v>
      </c>
      <c r="D105" s="207" t="s">
        <v>289</v>
      </c>
      <c r="E105" s="167"/>
      <c r="F105" s="346">
        <v>20</v>
      </c>
      <c r="G105" s="80" t="s">
        <v>22</v>
      </c>
      <c r="H105" s="440"/>
      <c r="I105" s="91">
        <f t="shared" ref="I105" si="47">F105*H105</f>
        <v>0</v>
      </c>
      <c r="J105" s="91"/>
      <c r="K105" s="444"/>
      <c r="L105" s="91">
        <f t="shared" ref="L105" si="48">F105*K105</f>
        <v>0</v>
      </c>
      <c r="N105" s="92">
        <f t="shared" ref="N105" si="49">SUM(I105+L105)</f>
        <v>0</v>
      </c>
      <c r="O105" s="374" t="s">
        <v>487</v>
      </c>
      <c r="Q105" s="316"/>
      <c r="R105" s="267"/>
      <c r="S105" s="230"/>
      <c r="T105" s="240"/>
      <c r="U105" s="222"/>
      <c r="AO105" s="29"/>
      <c r="AP105" s="29"/>
      <c r="AQ105" s="29"/>
      <c r="AR105" s="29"/>
    </row>
    <row r="106" spans="1:44" ht="13.5" customHeight="1" x14ac:dyDescent="0.25">
      <c r="A106" s="330">
        <f t="shared" si="26"/>
        <v>170</v>
      </c>
      <c r="B106" s="45">
        <f t="shared" si="27"/>
        <v>170</v>
      </c>
      <c r="C106" s="125" t="s">
        <v>80</v>
      </c>
      <c r="D106" s="150" t="s">
        <v>262</v>
      </c>
      <c r="E106" s="170"/>
      <c r="F106" s="27">
        <v>239</v>
      </c>
      <c r="G106" s="85" t="s">
        <v>22</v>
      </c>
      <c r="H106" s="440"/>
      <c r="I106" s="91">
        <f t="shared" si="21"/>
        <v>0</v>
      </c>
      <c r="J106" s="266"/>
      <c r="K106" s="439"/>
      <c r="L106" s="91">
        <f t="shared" ref="L106:L107" si="50">F106*K106</f>
        <v>0</v>
      </c>
      <c r="N106" s="92">
        <f t="shared" si="22"/>
        <v>0</v>
      </c>
      <c r="O106" s="374" t="s">
        <v>487</v>
      </c>
      <c r="Q106" s="316"/>
      <c r="R106" s="262"/>
      <c r="S106" s="219"/>
      <c r="T106" s="12"/>
      <c r="U106" s="12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</row>
    <row r="107" spans="1:44" ht="28.5" customHeight="1" x14ac:dyDescent="0.25">
      <c r="A107" s="330">
        <f t="shared" si="26"/>
        <v>171</v>
      </c>
      <c r="B107" s="45">
        <f t="shared" si="27"/>
        <v>171</v>
      </c>
      <c r="C107" s="125" t="s">
        <v>80</v>
      </c>
      <c r="D107" s="207" t="s">
        <v>263</v>
      </c>
      <c r="E107" s="170"/>
      <c r="F107" s="27">
        <v>157</v>
      </c>
      <c r="G107" s="85" t="s">
        <v>22</v>
      </c>
      <c r="H107" s="440"/>
      <c r="I107" s="91">
        <f t="shared" si="21"/>
        <v>0</v>
      </c>
      <c r="J107" s="266"/>
      <c r="K107" s="439"/>
      <c r="L107" s="91">
        <f t="shared" si="50"/>
        <v>0</v>
      </c>
      <c r="N107" s="92">
        <f t="shared" si="22"/>
        <v>0</v>
      </c>
      <c r="O107" s="374" t="s">
        <v>487</v>
      </c>
      <c r="R107" s="262"/>
      <c r="S107" s="7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</row>
    <row r="108" spans="1:44" ht="29.25" customHeight="1" x14ac:dyDescent="0.25">
      <c r="A108" s="330">
        <f t="shared" si="26"/>
        <v>172</v>
      </c>
      <c r="B108" s="45">
        <f t="shared" si="27"/>
        <v>172</v>
      </c>
      <c r="C108" s="124" t="s">
        <v>81</v>
      </c>
      <c r="D108" s="207" t="s">
        <v>264</v>
      </c>
      <c r="E108" s="170"/>
      <c r="F108" s="27">
        <v>28</v>
      </c>
      <c r="G108" s="85" t="s">
        <v>22</v>
      </c>
      <c r="H108" s="438"/>
      <c r="I108" s="91">
        <f t="shared" ref="I108:I110" si="51">F108*H108</f>
        <v>0</v>
      </c>
      <c r="J108" s="266"/>
      <c r="K108" s="439"/>
      <c r="L108" s="91">
        <f t="shared" ref="L108:L110" si="52">F108*K108</f>
        <v>0</v>
      </c>
      <c r="N108" s="92">
        <f t="shared" ref="N108:N110" si="53">SUM(I108+L108)</f>
        <v>0</v>
      </c>
      <c r="O108" s="374" t="s">
        <v>487</v>
      </c>
      <c r="R108" s="262"/>
      <c r="S108" s="7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</row>
    <row r="109" spans="1:44" ht="28.5" customHeight="1" x14ac:dyDescent="0.25">
      <c r="A109" s="330">
        <f t="shared" si="26"/>
        <v>173</v>
      </c>
      <c r="B109" s="45">
        <f t="shared" si="27"/>
        <v>173</v>
      </c>
      <c r="C109" s="124" t="s">
        <v>81</v>
      </c>
      <c r="D109" s="207" t="s">
        <v>441</v>
      </c>
      <c r="E109" s="170"/>
      <c r="F109" s="27">
        <v>8</v>
      </c>
      <c r="G109" s="85" t="s">
        <v>22</v>
      </c>
      <c r="H109" s="438"/>
      <c r="I109" s="91">
        <f t="shared" si="51"/>
        <v>0</v>
      </c>
      <c r="J109" s="266"/>
      <c r="K109" s="439"/>
      <c r="L109" s="91">
        <f t="shared" si="52"/>
        <v>0</v>
      </c>
      <c r="N109" s="92">
        <f t="shared" si="53"/>
        <v>0</v>
      </c>
      <c r="O109" s="374" t="s">
        <v>487</v>
      </c>
      <c r="R109" s="262"/>
      <c r="S109" s="7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</row>
    <row r="110" spans="1:44" ht="27.75" customHeight="1" x14ac:dyDescent="0.25">
      <c r="A110" s="330">
        <f t="shared" si="26"/>
        <v>174</v>
      </c>
      <c r="B110" s="45">
        <f t="shared" si="27"/>
        <v>174</v>
      </c>
      <c r="C110" s="125" t="s">
        <v>80</v>
      </c>
      <c r="D110" s="207" t="s">
        <v>286</v>
      </c>
      <c r="E110" s="170"/>
      <c r="F110" s="27">
        <v>63</v>
      </c>
      <c r="G110" s="85" t="s">
        <v>22</v>
      </c>
      <c r="H110" s="440"/>
      <c r="I110" s="91">
        <f t="shared" si="51"/>
        <v>0</v>
      </c>
      <c r="J110" s="266"/>
      <c r="K110" s="444"/>
      <c r="L110" s="91">
        <f t="shared" si="52"/>
        <v>0</v>
      </c>
      <c r="N110" s="92">
        <f t="shared" si="53"/>
        <v>0</v>
      </c>
      <c r="O110" s="374" t="s">
        <v>487</v>
      </c>
      <c r="Q110" s="55"/>
      <c r="R110" s="267"/>
      <c r="S110" s="230"/>
      <c r="T110" s="240"/>
      <c r="U110" s="12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</row>
    <row r="111" spans="1:44" ht="63.75" customHeight="1" x14ac:dyDescent="0.25">
      <c r="A111" s="330">
        <f t="shared" si="26"/>
        <v>175</v>
      </c>
      <c r="B111" s="45">
        <f t="shared" si="27"/>
        <v>175</v>
      </c>
      <c r="C111" s="124"/>
      <c r="D111" s="67" t="s">
        <v>453</v>
      </c>
      <c r="E111" s="181"/>
      <c r="F111" s="27">
        <v>5</v>
      </c>
      <c r="G111" s="85" t="s">
        <v>22</v>
      </c>
      <c r="H111" s="440"/>
      <c r="I111" s="266">
        <f t="shared" ref="I111:I112" si="54">F111*H111</f>
        <v>0</v>
      </c>
      <c r="J111" s="266"/>
      <c r="K111" s="445"/>
      <c r="L111" s="91">
        <f>F111*K111</f>
        <v>0</v>
      </c>
      <c r="N111" s="92">
        <f t="shared" ref="N111:N117" si="55">SUM(I111+L111)</f>
        <v>0</v>
      </c>
      <c r="O111" s="374" t="s">
        <v>487</v>
      </c>
      <c r="Q111" s="321"/>
      <c r="R111" s="265"/>
      <c r="S111" s="7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</row>
    <row r="112" spans="1:44" ht="63" customHeight="1" x14ac:dyDescent="0.25">
      <c r="A112" s="330">
        <f t="shared" si="26"/>
        <v>176</v>
      </c>
      <c r="B112" s="45">
        <f t="shared" si="27"/>
        <v>176</v>
      </c>
      <c r="C112" s="124"/>
      <c r="D112" s="67" t="s">
        <v>454</v>
      </c>
      <c r="E112" s="181"/>
      <c r="F112" s="27">
        <v>16</v>
      </c>
      <c r="G112" s="85" t="s">
        <v>22</v>
      </c>
      <c r="H112" s="440"/>
      <c r="I112" s="266">
        <f t="shared" si="54"/>
        <v>0</v>
      </c>
      <c r="J112" s="266"/>
      <c r="K112" s="265"/>
      <c r="L112" s="91">
        <f>F112*K112</f>
        <v>0</v>
      </c>
      <c r="N112" s="92">
        <f t="shared" si="55"/>
        <v>0</v>
      </c>
      <c r="O112" s="374" t="s">
        <v>487</v>
      </c>
      <c r="R112" s="265"/>
      <c r="S112" s="7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</row>
    <row r="113" spans="1:44" ht="13.5" customHeight="1" x14ac:dyDescent="0.25">
      <c r="A113" s="330">
        <f t="shared" si="26"/>
        <v>177</v>
      </c>
      <c r="B113" s="45">
        <f t="shared" si="27"/>
        <v>177</v>
      </c>
      <c r="C113" s="125" t="s">
        <v>153</v>
      </c>
      <c r="D113" s="184" t="s">
        <v>152</v>
      </c>
      <c r="E113" s="183"/>
      <c r="F113" s="27">
        <v>10</v>
      </c>
      <c r="G113" s="80" t="s">
        <v>22</v>
      </c>
      <c r="H113" s="440"/>
      <c r="I113" s="91">
        <f t="shared" ref="I113:I118" si="56">F113*H113</f>
        <v>0</v>
      </c>
      <c r="J113" s="91"/>
      <c r="K113" s="86"/>
      <c r="L113" s="91">
        <f t="shared" ref="L113" si="57">F113*K113</f>
        <v>0</v>
      </c>
      <c r="N113" s="92">
        <f t="shared" si="55"/>
        <v>0</v>
      </c>
      <c r="O113" s="374" t="s">
        <v>487</v>
      </c>
      <c r="R113" s="265"/>
      <c r="S113" s="78"/>
      <c r="AO113" s="29"/>
      <c r="AP113" s="29"/>
      <c r="AQ113" s="29"/>
    </row>
    <row r="114" spans="1:44" x14ac:dyDescent="0.25">
      <c r="A114" s="330">
        <f t="shared" si="26"/>
        <v>178</v>
      </c>
      <c r="B114" s="45">
        <f t="shared" si="27"/>
        <v>178</v>
      </c>
      <c r="C114" s="125" t="s">
        <v>439</v>
      </c>
      <c r="D114" s="150" t="s">
        <v>437</v>
      </c>
      <c r="E114" s="167"/>
      <c r="F114" s="306">
        <v>2</v>
      </c>
      <c r="G114" s="80" t="s">
        <v>22</v>
      </c>
      <c r="H114" s="440"/>
      <c r="I114" s="91">
        <f t="shared" si="56"/>
        <v>0</v>
      </c>
      <c r="J114" s="91"/>
      <c r="K114" s="86"/>
      <c r="L114" s="91">
        <f t="shared" ref="L114:L115" si="58">F114*K114</f>
        <v>0</v>
      </c>
      <c r="N114" s="92">
        <f t="shared" si="55"/>
        <v>0</v>
      </c>
      <c r="O114" s="374" t="s">
        <v>487</v>
      </c>
      <c r="Q114" s="316"/>
      <c r="R114" s="265"/>
      <c r="S114" s="219"/>
      <c r="T114" s="12"/>
      <c r="U114" s="12"/>
      <c r="AJ114" s="28"/>
      <c r="AK114" s="28"/>
      <c r="AL114" s="28"/>
      <c r="AM114" s="28"/>
      <c r="AN114" s="28"/>
    </row>
    <row r="115" spans="1:44" x14ac:dyDescent="0.25">
      <c r="A115" s="330">
        <f t="shared" si="26"/>
        <v>179</v>
      </c>
      <c r="B115" s="45">
        <f t="shared" si="27"/>
        <v>179</v>
      </c>
      <c r="C115" s="125" t="s">
        <v>271</v>
      </c>
      <c r="D115" s="150" t="s">
        <v>438</v>
      </c>
      <c r="E115" s="167"/>
      <c r="F115" s="306">
        <v>2</v>
      </c>
      <c r="G115" s="80" t="s">
        <v>22</v>
      </c>
      <c r="H115" s="440"/>
      <c r="I115" s="91">
        <f t="shared" si="56"/>
        <v>0</v>
      </c>
      <c r="J115" s="91"/>
      <c r="K115" s="86"/>
      <c r="L115" s="91">
        <f t="shared" si="58"/>
        <v>0</v>
      </c>
      <c r="N115" s="92">
        <f t="shared" si="55"/>
        <v>0</v>
      </c>
      <c r="O115" s="374" t="s">
        <v>487</v>
      </c>
      <c r="Q115" s="316"/>
      <c r="R115" s="265"/>
      <c r="S115" s="219"/>
      <c r="T115" s="12"/>
      <c r="U115" s="12"/>
      <c r="AJ115" s="28"/>
      <c r="AK115" s="28"/>
      <c r="AL115" s="28"/>
      <c r="AM115" s="28"/>
      <c r="AN115" s="28"/>
    </row>
    <row r="116" spans="1:44" ht="17.25" customHeight="1" x14ac:dyDescent="0.25">
      <c r="A116" s="330">
        <f t="shared" si="26"/>
        <v>180</v>
      </c>
      <c r="B116" s="45">
        <f t="shared" si="27"/>
        <v>180</v>
      </c>
      <c r="C116" s="178" t="s">
        <v>268</v>
      </c>
      <c r="D116" s="207" t="s">
        <v>266</v>
      </c>
      <c r="E116" s="167"/>
      <c r="F116" s="306">
        <v>7</v>
      </c>
      <c r="G116" s="80" t="s">
        <v>22</v>
      </c>
      <c r="H116" s="440"/>
      <c r="I116" s="91">
        <f t="shared" si="56"/>
        <v>0</v>
      </c>
      <c r="J116" s="91"/>
      <c r="K116" s="86"/>
      <c r="L116" s="91">
        <f t="shared" ref="L116:L118" si="59">F116*K116</f>
        <v>0</v>
      </c>
      <c r="N116" s="92">
        <f t="shared" si="55"/>
        <v>0</v>
      </c>
      <c r="O116" s="374" t="s">
        <v>487</v>
      </c>
      <c r="Q116" s="322"/>
      <c r="R116" s="265"/>
      <c r="S116" s="227"/>
      <c r="AJ116" s="28"/>
      <c r="AK116" s="28"/>
      <c r="AL116" s="28"/>
      <c r="AM116" s="28"/>
      <c r="AN116" s="28"/>
    </row>
    <row r="117" spans="1:44" x14ac:dyDescent="0.25">
      <c r="A117" s="330">
        <f t="shared" si="26"/>
        <v>181</v>
      </c>
      <c r="B117" s="45">
        <f t="shared" si="27"/>
        <v>181</v>
      </c>
      <c r="C117" s="178" t="s">
        <v>269</v>
      </c>
      <c r="D117" s="150" t="s">
        <v>267</v>
      </c>
      <c r="E117" s="167"/>
      <c r="F117" s="306">
        <v>1</v>
      </c>
      <c r="G117" s="80" t="s">
        <v>22</v>
      </c>
      <c r="H117" s="440"/>
      <c r="I117" s="91">
        <f t="shared" si="56"/>
        <v>0</v>
      </c>
      <c r="J117" s="91"/>
      <c r="K117" s="86"/>
      <c r="L117" s="91">
        <f t="shared" si="59"/>
        <v>0</v>
      </c>
      <c r="N117" s="92">
        <f t="shared" si="55"/>
        <v>0</v>
      </c>
      <c r="O117" s="374" t="s">
        <v>487</v>
      </c>
      <c r="R117" s="265"/>
      <c r="AJ117" s="28"/>
      <c r="AK117" s="28"/>
      <c r="AL117" s="28"/>
      <c r="AM117" s="28"/>
      <c r="AN117" s="28"/>
    </row>
    <row r="118" spans="1:44" x14ac:dyDescent="0.25">
      <c r="A118" s="330">
        <f t="shared" si="26"/>
        <v>182</v>
      </c>
      <c r="B118" s="45">
        <f t="shared" si="27"/>
        <v>182</v>
      </c>
      <c r="C118" s="125" t="s">
        <v>439</v>
      </c>
      <c r="D118" s="150" t="s">
        <v>484</v>
      </c>
      <c r="E118" s="167"/>
      <c r="F118" s="306">
        <v>3</v>
      </c>
      <c r="G118" s="80" t="s">
        <v>22</v>
      </c>
      <c r="H118" s="440"/>
      <c r="I118" s="91">
        <f t="shared" si="56"/>
        <v>0</v>
      </c>
      <c r="J118" s="91"/>
      <c r="K118" s="86"/>
      <c r="L118" s="91">
        <f t="shared" si="59"/>
        <v>0</v>
      </c>
      <c r="N118" s="92">
        <f t="shared" ref="N118" si="60">SUM(I118+L118)</f>
        <v>0</v>
      </c>
      <c r="O118" s="374" t="s">
        <v>487</v>
      </c>
      <c r="Q118" s="316"/>
      <c r="R118" s="265"/>
      <c r="S118" s="219"/>
      <c r="T118" s="12"/>
      <c r="U118" s="12"/>
      <c r="AJ118" s="28"/>
      <c r="AK118" s="28"/>
      <c r="AL118" s="28"/>
      <c r="AM118" s="28"/>
      <c r="AN118" s="28"/>
    </row>
    <row r="119" spans="1:44" x14ac:dyDescent="0.25">
      <c r="A119" s="330">
        <f t="shared" si="26"/>
        <v>182</v>
      </c>
      <c r="B119" s="45" t="str">
        <f t="shared" si="27"/>
        <v/>
      </c>
      <c r="D119" s="150"/>
      <c r="E119" s="167"/>
      <c r="F119" s="306"/>
      <c r="G119" s="80"/>
      <c r="H119" s="266"/>
      <c r="I119" s="91"/>
      <c r="J119" s="91"/>
      <c r="K119" s="86"/>
      <c r="L119" s="91"/>
      <c r="O119" s="374"/>
      <c r="Q119" s="316"/>
      <c r="R119" s="265"/>
      <c r="S119" s="219"/>
      <c r="T119" s="12"/>
      <c r="U119" s="12"/>
      <c r="AJ119" s="28"/>
      <c r="AK119" s="28"/>
      <c r="AL119" s="28"/>
      <c r="AM119" s="28"/>
      <c r="AN119" s="28"/>
    </row>
    <row r="120" spans="1:44" x14ac:dyDescent="0.25">
      <c r="A120" s="330">
        <f t="shared" si="26"/>
        <v>182</v>
      </c>
      <c r="B120" s="45" t="str">
        <f t="shared" si="27"/>
        <v/>
      </c>
      <c r="D120" s="147"/>
      <c r="E120" s="167"/>
      <c r="F120" s="306"/>
      <c r="G120" s="346"/>
      <c r="H120" s="266"/>
      <c r="I120" s="91"/>
      <c r="J120" s="91"/>
      <c r="K120" s="265"/>
      <c r="L120" s="91"/>
      <c r="O120" s="374"/>
      <c r="R120" s="265"/>
      <c r="AO120" s="29"/>
      <c r="AP120" s="29"/>
      <c r="AQ120" s="29"/>
      <c r="AR120" s="29"/>
    </row>
    <row r="121" spans="1:44" x14ac:dyDescent="0.25">
      <c r="A121" s="330">
        <f t="shared" si="26"/>
        <v>182</v>
      </c>
      <c r="B121" s="45" t="str">
        <f t="shared" si="27"/>
        <v/>
      </c>
      <c r="D121" s="145" t="s">
        <v>12</v>
      </c>
      <c r="E121" s="167"/>
      <c r="F121" s="27"/>
      <c r="G121" s="355"/>
      <c r="H121" s="266"/>
      <c r="I121" s="91"/>
      <c r="J121" s="91"/>
      <c r="K121" s="91"/>
      <c r="L121" s="91"/>
      <c r="O121" s="374"/>
      <c r="R121" s="402"/>
    </row>
    <row r="122" spans="1:44" x14ac:dyDescent="0.25">
      <c r="A122" s="330">
        <f t="shared" si="26"/>
        <v>182</v>
      </c>
      <c r="B122" s="45" t="str">
        <f t="shared" si="27"/>
        <v/>
      </c>
      <c r="O122" s="374"/>
    </row>
    <row r="123" spans="1:44" x14ac:dyDescent="0.25">
      <c r="A123" s="330">
        <f t="shared" si="26"/>
        <v>183</v>
      </c>
      <c r="B123" s="45">
        <f t="shared" si="27"/>
        <v>183</v>
      </c>
      <c r="D123" s="142" t="s">
        <v>154</v>
      </c>
      <c r="E123" s="167"/>
      <c r="F123" s="27">
        <v>45</v>
      </c>
      <c r="G123" s="80" t="s">
        <v>22</v>
      </c>
      <c r="H123" s="440"/>
      <c r="I123" s="91">
        <f t="shared" ref="I123:I157" si="61">F123*H123</f>
        <v>0</v>
      </c>
      <c r="J123" s="91"/>
      <c r="K123" s="266"/>
      <c r="L123" s="91"/>
      <c r="N123" s="92">
        <f t="shared" ref="N123:N157" si="62">SUM(I123+L123)</f>
        <v>0</v>
      </c>
      <c r="O123" s="374" t="s">
        <v>487</v>
      </c>
      <c r="Q123" s="319"/>
      <c r="R123" s="401"/>
      <c r="S123" s="234"/>
      <c r="T123" s="50"/>
      <c r="U123" s="50"/>
    </row>
    <row r="124" spans="1:44" ht="15" customHeight="1" x14ac:dyDescent="0.25">
      <c r="A124" s="330">
        <f t="shared" si="26"/>
        <v>184</v>
      </c>
      <c r="B124" s="45">
        <f t="shared" si="27"/>
        <v>184</v>
      </c>
      <c r="C124" s="127"/>
      <c r="D124" s="136" t="s">
        <v>292</v>
      </c>
      <c r="F124" s="27">
        <v>1</v>
      </c>
      <c r="G124" s="80" t="s">
        <v>22</v>
      </c>
      <c r="H124" s="266"/>
      <c r="I124" s="91">
        <f t="shared" si="61"/>
        <v>0</v>
      </c>
      <c r="J124" s="91"/>
      <c r="K124" s="440"/>
      <c r="L124" s="91">
        <f t="shared" ref="L124:L127" si="63">F124*K124</f>
        <v>0</v>
      </c>
      <c r="N124" s="92">
        <f t="shared" si="62"/>
        <v>0</v>
      </c>
      <c r="O124" s="374" t="s">
        <v>487</v>
      </c>
      <c r="Q124" s="316"/>
      <c r="R124" s="401"/>
      <c r="S124" s="78"/>
    </row>
    <row r="125" spans="1:44" ht="15" customHeight="1" x14ac:dyDescent="0.25">
      <c r="A125" s="330">
        <f t="shared" si="26"/>
        <v>185</v>
      </c>
      <c r="B125" s="45">
        <f t="shared" si="27"/>
        <v>185</v>
      </c>
      <c r="C125" s="127"/>
      <c r="D125" s="136" t="s">
        <v>293</v>
      </c>
      <c r="F125" s="27">
        <v>2</v>
      </c>
      <c r="G125" s="80" t="s">
        <v>22</v>
      </c>
      <c r="H125" s="266"/>
      <c r="I125" s="91">
        <f t="shared" si="61"/>
        <v>0</v>
      </c>
      <c r="J125" s="91"/>
      <c r="K125" s="440"/>
      <c r="L125" s="91">
        <f t="shared" si="63"/>
        <v>0</v>
      </c>
      <c r="N125" s="92">
        <f t="shared" si="62"/>
        <v>0</v>
      </c>
      <c r="O125" s="374" t="s">
        <v>487</v>
      </c>
      <c r="Q125" s="316"/>
      <c r="R125" s="401"/>
      <c r="S125" s="78"/>
    </row>
    <row r="126" spans="1:44" ht="15" customHeight="1" x14ac:dyDescent="0.25">
      <c r="A126" s="330">
        <f t="shared" si="26"/>
        <v>186</v>
      </c>
      <c r="B126" s="45">
        <f t="shared" si="27"/>
        <v>186</v>
      </c>
      <c r="C126" s="127" t="s">
        <v>274</v>
      </c>
      <c r="D126" s="136" t="s">
        <v>272</v>
      </c>
      <c r="F126" s="27">
        <v>16</v>
      </c>
      <c r="G126" s="80" t="s">
        <v>22</v>
      </c>
      <c r="H126" s="440"/>
      <c r="I126" s="91">
        <f t="shared" si="61"/>
        <v>0</v>
      </c>
      <c r="J126" s="91"/>
      <c r="K126" s="440"/>
      <c r="L126" s="91">
        <f t="shared" si="63"/>
        <v>0</v>
      </c>
      <c r="N126" s="92">
        <f t="shared" si="62"/>
        <v>0</v>
      </c>
      <c r="O126" s="374" t="s">
        <v>487</v>
      </c>
      <c r="Q126" s="63"/>
      <c r="R126" s="401"/>
      <c r="S126" s="78"/>
    </row>
    <row r="127" spans="1:44" x14ac:dyDescent="0.25">
      <c r="A127" s="330">
        <f t="shared" si="26"/>
        <v>187</v>
      </c>
      <c r="B127" s="45">
        <f t="shared" si="27"/>
        <v>187</v>
      </c>
      <c r="C127" s="124" t="s">
        <v>192</v>
      </c>
      <c r="D127" s="209" t="s">
        <v>193</v>
      </c>
      <c r="E127" s="183"/>
      <c r="F127" s="27">
        <v>3</v>
      </c>
      <c r="G127" s="346" t="s">
        <v>22</v>
      </c>
      <c r="H127" s="438"/>
      <c r="I127" s="91">
        <f t="shared" si="61"/>
        <v>0</v>
      </c>
      <c r="J127" s="91"/>
      <c r="K127" s="440"/>
      <c r="L127" s="266">
        <f t="shared" si="63"/>
        <v>0</v>
      </c>
      <c r="N127" s="92">
        <f t="shared" si="62"/>
        <v>0</v>
      </c>
      <c r="O127" s="374" t="s">
        <v>487</v>
      </c>
      <c r="R127" s="401"/>
      <c r="S127" s="12"/>
      <c r="U127" s="220"/>
      <c r="AF127" s="28"/>
      <c r="AG127" s="28"/>
      <c r="AH127" s="28"/>
      <c r="AI127" s="28"/>
      <c r="AJ127" s="28"/>
      <c r="AK127" s="28"/>
      <c r="AL127" s="28"/>
      <c r="AM127" s="28"/>
      <c r="AN127" s="28"/>
    </row>
    <row r="128" spans="1:44" x14ac:dyDescent="0.25">
      <c r="A128" s="330">
        <f t="shared" si="26"/>
        <v>188</v>
      </c>
      <c r="B128" s="45">
        <f t="shared" si="27"/>
        <v>188</v>
      </c>
      <c r="C128" s="238"/>
      <c r="D128" s="208" t="s">
        <v>444</v>
      </c>
      <c r="E128" s="183"/>
      <c r="F128" s="27">
        <v>1</v>
      </c>
      <c r="G128" s="81" t="s">
        <v>433</v>
      </c>
      <c r="H128" s="440"/>
      <c r="I128" s="91">
        <f t="shared" si="61"/>
        <v>0</v>
      </c>
      <c r="J128" s="266"/>
      <c r="K128" s="266"/>
      <c r="L128" s="91"/>
      <c r="N128" s="92">
        <f t="shared" si="62"/>
        <v>0</v>
      </c>
      <c r="O128" s="374" t="s">
        <v>487</v>
      </c>
      <c r="R128" s="401"/>
      <c r="AO128" s="29"/>
    </row>
    <row r="129" spans="1:41" s="25" customFormat="1" x14ac:dyDescent="0.25">
      <c r="A129" s="330">
        <f t="shared" si="26"/>
        <v>189</v>
      </c>
      <c r="B129" s="45">
        <f t="shared" si="27"/>
        <v>189</v>
      </c>
      <c r="C129" s="130"/>
      <c r="D129" s="151" t="s">
        <v>25</v>
      </c>
      <c r="E129" s="170"/>
      <c r="F129" s="27">
        <v>3</v>
      </c>
      <c r="G129" s="27" t="s">
        <v>40</v>
      </c>
      <c r="H129" s="266"/>
      <c r="I129" s="91"/>
      <c r="J129" s="266"/>
      <c r="K129" s="159"/>
      <c r="L129" s="91">
        <f>SUM(L10:L127)</f>
        <v>0</v>
      </c>
      <c r="M129" s="86"/>
      <c r="N129" s="92">
        <f>L129/100*F129</f>
        <v>0</v>
      </c>
      <c r="O129" s="374" t="s">
        <v>487</v>
      </c>
      <c r="P129" s="18"/>
      <c r="Q129" s="313"/>
      <c r="R129" s="336"/>
      <c r="S129" s="12"/>
      <c r="T129" s="78"/>
      <c r="U129" s="78"/>
    </row>
    <row r="130" spans="1:41" s="25" customFormat="1" x14ac:dyDescent="0.25">
      <c r="A130" s="330">
        <f t="shared" si="26"/>
        <v>190</v>
      </c>
      <c r="B130" s="45">
        <f t="shared" si="27"/>
        <v>190</v>
      </c>
      <c r="C130" s="136"/>
      <c r="D130" s="21" t="s">
        <v>157</v>
      </c>
      <c r="E130" s="181"/>
      <c r="F130" s="27">
        <v>1.5</v>
      </c>
      <c r="G130" s="27" t="s">
        <v>40</v>
      </c>
      <c r="H130" s="266"/>
      <c r="I130" s="91"/>
      <c r="J130" s="266"/>
      <c r="K130" s="86"/>
      <c r="L130" s="91">
        <f>L129</f>
        <v>0</v>
      </c>
      <c r="M130" s="86"/>
      <c r="N130" s="92">
        <f>L130/100*F130</f>
        <v>0</v>
      </c>
      <c r="O130" s="374" t="s">
        <v>487</v>
      </c>
      <c r="P130" s="18"/>
      <c r="Q130" s="313"/>
      <c r="R130" s="265"/>
      <c r="S130" s="12"/>
      <c r="T130" s="78"/>
      <c r="U130" s="78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41" x14ac:dyDescent="0.25">
      <c r="A131" s="330">
        <f t="shared" si="26"/>
        <v>190</v>
      </c>
      <c r="B131" s="45" t="str">
        <f t="shared" si="27"/>
        <v/>
      </c>
      <c r="O131" s="374"/>
      <c r="Q131" s="313"/>
      <c r="S131" s="12"/>
    </row>
    <row r="132" spans="1:41" x14ac:dyDescent="0.25">
      <c r="A132" s="330">
        <f t="shared" si="26"/>
        <v>190</v>
      </c>
      <c r="B132" s="45" t="str">
        <f t="shared" si="27"/>
        <v/>
      </c>
      <c r="C132" s="238"/>
      <c r="D132" s="208"/>
      <c r="E132" s="183"/>
      <c r="F132" s="27"/>
      <c r="H132" s="266"/>
      <c r="I132" s="91"/>
      <c r="J132" s="266"/>
      <c r="K132" s="266"/>
      <c r="L132" s="91"/>
      <c r="O132" s="374"/>
      <c r="Q132" s="322"/>
      <c r="R132" s="401"/>
      <c r="S132" s="227"/>
      <c r="AO132" s="29"/>
    </row>
    <row r="133" spans="1:41" s="15" customFormat="1" ht="15" customHeight="1" x14ac:dyDescent="0.25">
      <c r="A133" s="330">
        <f t="shared" si="26"/>
        <v>190</v>
      </c>
      <c r="B133" s="45" t="str">
        <f t="shared" si="27"/>
        <v/>
      </c>
      <c r="C133" s="125"/>
      <c r="D133" s="145" t="s">
        <v>33</v>
      </c>
      <c r="E133" s="167"/>
      <c r="F133" s="27"/>
      <c r="G133" s="80"/>
      <c r="H133" s="266"/>
      <c r="I133" s="91"/>
      <c r="J133" s="91"/>
      <c r="K133" s="91"/>
      <c r="L133" s="91"/>
      <c r="M133" s="92"/>
      <c r="N133" s="92"/>
      <c r="O133" s="374"/>
      <c r="P133" s="18"/>
      <c r="Q133" s="322"/>
      <c r="R133" s="402"/>
      <c r="S133" s="227"/>
      <c r="T133" s="78"/>
      <c r="U133" s="78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</row>
    <row r="134" spans="1:41" s="15" customFormat="1" ht="15" customHeight="1" x14ac:dyDescent="0.25">
      <c r="A134" s="330">
        <f t="shared" si="26"/>
        <v>190</v>
      </c>
      <c r="B134" s="45" t="str">
        <f t="shared" si="27"/>
        <v/>
      </c>
      <c r="C134" s="125"/>
      <c r="D134" s="134"/>
      <c r="E134" s="167"/>
      <c r="F134" s="27"/>
      <c r="G134" s="80"/>
      <c r="H134" s="266"/>
      <c r="I134" s="91"/>
      <c r="J134" s="91"/>
      <c r="K134" s="91"/>
      <c r="L134" s="91"/>
      <c r="M134" s="92"/>
      <c r="N134" s="92"/>
      <c r="O134" s="374"/>
      <c r="P134" s="18"/>
      <c r="Q134" s="322"/>
      <c r="R134" s="402"/>
      <c r="S134" s="227"/>
      <c r="T134" s="78"/>
      <c r="U134" s="78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</row>
    <row r="135" spans="1:41" s="15" customFormat="1" ht="15" customHeight="1" x14ac:dyDescent="0.25">
      <c r="A135" s="330">
        <f t="shared" si="26"/>
        <v>191</v>
      </c>
      <c r="B135" s="45">
        <f t="shared" si="27"/>
        <v>191</v>
      </c>
      <c r="C135" s="125" t="s">
        <v>84</v>
      </c>
      <c r="D135" s="134" t="s">
        <v>34</v>
      </c>
      <c r="E135" s="167"/>
      <c r="F135" s="27">
        <v>4600</v>
      </c>
      <c r="G135" s="80" t="s">
        <v>23</v>
      </c>
      <c r="H135" s="440"/>
      <c r="I135" s="91">
        <f t="shared" si="61"/>
        <v>0</v>
      </c>
      <c r="J135" s="91"/>
      <c r="K135" s="91"/>
      <c r="L135" s="91"/>
      <c r="M135" s="92"/>
      <c r="N135" s="92">
        <f t="shared" si="62"/>
        <v>0</v>
      </c>
      <c r="O135" s="374" t="s">
        <v>487</v>
      </c>
      <c r="P135" s="18"/>
      <c r="Q135" s="316"/>
      <c r="R135" s="402"/>
      <c r="S135" s="227"/>
      <c r="T135" s="78"/>
      <c r="U135" s="78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</row>
    <row r="136" spans="1:41" s="15" customFormat="1" ht="15" customHeight="1" x14ac:dyDescent="0.25">
      <c r="A136" s="330">
        <f t="shared" si="26"/>
        <v>192</v>
      </c>
      <c r="B136" s="45">
        <f t="shared" si="27"/>
        <v>192</v>
      </c>
      <c r="C136" s="125" t="s">
        <v>85</v>
      </c>
      <c r="D136" s="134" t="s">
        <v>35</v>
      </c>
      <c r="E136" s="167"/>
      <c r="F136" s="27">
        <v>3060</v>
      </c>
      <c r="G136" s="80" t="s">
        <v>23</v>
      </c>
      <c r="H136" s="440"/>
      <c r="I136" s="91">
        <f t="shared" si="61"/>
        <v>0</v>
      </c>
      <c r="J136" s="91"/>
      <c r="K136" s="91"/>
      <c r="L136" s="91"/>
      <c r="M136" s="92"/>
      <c r="N136" s="92">
        <f t="shared" si="62"/>
        <v>0</v>
      </c>
      <c r="O136" s="374" t="s">
        <v>487</v>
      </c>
      <c r="P136" s="18"/>
      <c r="Q136" s="316"/>
      <c r="R136" s="402"/>
      <c r="S136" s="227"/>
      <c r="T136" s="78"/>
      <c r="U136" s="78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</row>
    <row r="137" spans="1:41" s="15" customFormat="1" ht="15" customHeight="1" x14ac:dyDescent="0.25">
      <c r="A137" s="330">
        <f t="shared" si="26"/>
        <v>193</v>
      </c>
      <c r="B137" s="45">
        <f t="shared" si="27"/>
        <v>193</v>
      </c>
      <c r="C137" s="125" t="s">
        <v>156</v>
      </c>
      <c r="D137" s="134" t="s">
        <v>155</v>
      </c>
      <c r="E137" s="167"/>
      <c r="F137" s="27">
        <v>2300</v>
      </c>
      <c r="G137" s="80" t="s">
        <v>23</v>
      </c>
      <c r="H137" s="440"/>
      <c r="I137" s="91">
        <f t="shared" si="61"/>
        <v>0</v>
      </c>
      <c r="J137" s="91"/>
      <c r="K137" s="91"/>
      <c r="L137" s="91"/>
      <c r="M137" s="92"/>
      <c r="N137" s="92">
        <f t="shared" si="62"/>
        <v>0</v>
      </c>
      <c r="O137" s="374" t="s">
        <v>487</v>
      </c>
      <c r="P137" s="18"/>
      <c r="Q137" s="316"/>
      <c r="R137" s="402"/>
      <c r="S137" s="227"/>
      <c r="T137" s="78"/>
      <c r="U137" s="78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</row>
    <row r="138" spans="1:41" s="15" customFormat="1" ht="15" customHeight="1" x14ac:dyDescent="0.25">
      <c r="A138" s="330">
        <f t="shared" si="26"/>
        <v>194</v>
      </c>
      <c r="B138" s="45">
        <f t="shared" si="27"/>
        <v>194</v>
      </c>
      <c r="C138" s="125" t="s">
        <v>82</v>
      </c>
      <c r="D138" s="139" t="s">
        <v>36</v>
      </c>
      <c r="E138" s="167"/>
      <c r="F138" s="27">
        <v>666</v>
      </c>
      <c r="G138" s="80" t="s">
        <v>22</v>
      </c>
      <c r="H138" s="440"/>
      <c r="I138" s="91">
        <f t="shared" si="61"/>
        <v>0</v>
      </c>
      <c r="J138" s="91"/>
      <c r="K138" s="91"/>
      <c r="L138" s="91"/>
      <c r="M138" s="92"/>
      <c r="N138" s="92">
        <f t="shared" si="62"/>
        <v>0</v>
      </c>
      <c r="O138" s="374" t="s">
        <v>487</v>
      </c>
      <c r="P138" s="18"/>
      <c r="Q138" s="322"/>
      <c r="R138" s="402"/>
      <c r="S138" s="227"/>
      <c r="T138" s="78"/>
      <c r="U138" s="78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</row>
    <row r="139" spans="1:41" s="15" customFormat="1" ht="15" customHeight="1" x14ac:dyDescent="0.25">
      <c r="A139" s="330">
        <f t="shared" si="26"/>
        <v>195</v>
      </c>
      <c r="B139" s="45">
        <f t="shared" si="27"/>
        <v>195</v>
      </c>
      <c r="C139" s="125" t="s">
        <v>83</v>
      </c>
      <c r="D139" s="152" t="s">
        <v>37</v>
      </c>
      <c r="E139" s="167"/>
      <c r="F139" s="27">
        <v>37</v>
      </c>
      <c r="G139" s="80" t="s">
        <v>22</v>
      </c>
      <c r="H139" s="440"/>
      <c r="I139" s="91">
        <f t="shared" si="61"/>
        <v>0</v>
      </c>
      <c r="J139" s="91"/>
      <c r="K139" s="91"/>
      <c r="L139" s="91"/>
      <c r="M139" s="92"/>
      <c r="N139" s="92">
        <f t="shared" si="62"/>
        <v>0</v>
      </c>
      <c r="O139" s="374" t="s">
        <v>487</v>
      </c>
      <c r="P139" s="18"/>
      <c r="Q139" s="322"/>
      <c r="R139" s="402"/>
      <c r="S139" s="227"/>
      <c r="T139" s="78"/>
      <c r="U139" s="78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</row>
    <row r="140" spans="1:41" s="15" customFormat="1" ht="15" customHeight="1" x14ac:dyDescent="0.25">
      <c r="A140" s="330">
        <f t="shared" ref="A140:A159" si="64">IF(ISNUMBER($F140),$A139+1,$A139+0)</f>
        <v>196</v>
      </c>
      <c r="B140" s="45">
        <f t="shared" ref="B140:B164" si="65">IF((A140-A139)=0,"",A140)</f>
        <v>196</v>
      </c>
      <c r="C140" s="125" t="s">
        <v>86</v>
      </c>
      <c r="D140" s="139" t="s">
        <v>160</v>
      </c>
      <c r="E140" s="167"/>
      <c r="F140" s="27">
        <v>22</v>
      </c>
      <c r="G140" s="80" t="s">
        <v>22</v>
      </c>
      <c r="H140" s="440"/>
      <c r="I140" s="91">
        <f t="shared" si="61"/>
        <v>0</v>
      </c>
      <c r="J140" s="91"/>
      <c r="K140" s="91"/>
      <c r="L140" s="91"/>
      <c r="M140" s="92"/>
      <c r="N140" s="92">
        <f t="shared" si="62"/>
        <v>0</v>
      </c>
      <c r="O140" s="374" t="s">
        <v>487</v>
      </c>
      <c r="P140" s="18"/>
      <c r="Q140" s="322"/>
      <c r="R140" s="402"/>
      <c r="S140" s="227"/>
      <c r="T140" s="78"/>
      <c r="U140" s="78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</row>
    <row r="141" spans="1:41" s="15" customFormat="1" ht="15" customHeight="1" x14ac:dyDescent="0.25">
      <c r="A141" s="330">
        <f t="shared" si="64"/>
        <v>197</v>
      </c>
      <c r="B141" s="45">
        <f t="shared" si="65"/>
        <v>197</v>
      </c>
      <c r="C141" s="125" t="s">
        <v>87</v>
      </c>
      <c r="D141" s="139" t="s">
        <v>159</v>
      </c>
      <c r="E141" s="167"/>
      <c r="F141" s="27">
        <v>37</v>
      </c>
      <c r="G141" s="80" t="s">
        <v>22</v>
      </c>
      <c r="H141" s="440"/>
      <c r="I141" s="91">
        <f t="shared" si="61"/>
        <v>0</v>
      </c>
      <c r="J141" s="91"/>
      <c r="K141" s="91"/>
      <c r="L141" s="91"/>
      <c r="M141" s="92"/>
      <c r="N141" s="92">
        <f t="shared" si="62"/>
        <v>0</v>
      </c>
      <c r="O141" s="374" t="s">
        <v>487</v>
      </c>
      <c r="P141" s="18"/>
      <c r="Q141" s="315"/>
      <c r="R141" s="402"/>
      <c r="S141" s="78"/>
      <c r="T141" s="78"/>
      <c r="U141" s="78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</row>
    <row r="142" spans="1:41" s="15" customFormat="1" ht="15" customHeight="1" x14ac:dyDescent="0.25">
      <c r="A142" s="330">
        <f t="shared" si="64"/>
        <v>198</v>
      </c>
      <c r="B142" s="45">
        <f t="shared" si="65"/>
        <v>198</v>
      </c>
      <c r="C142" s="125" t="s">
        <v>162</v>
      </c>
      <c r="D142" s="139" t="s">
        <v>161</v>
      </c>
      <c r="E142" s="167"/>
      <c r="F142" s="27">
        <v>29</v>
      </c>
      <c r="G142" s="80" t="s">
        <v>22</v>
      </c>
      <c r="H142" s="440"/>
      <c r="I142" s="91">
        <f t="shared" si="61"/>
        <v>0</v>
      </c>
      <c r="J142" s="91"/>
      <c r="K142" s="91"/>
      <c r="L142" s="91"/>
      <c r="M142" s="92"/>
      <c r="N142" s="92">
        <f t="shared" si="62"/>
        <v>0</v>
      </c>
      <c r="O142" s="374" t="s">
        <v>487</v>
      </c>
      <c r="P142" s="18"/>
      <c r="Q142" s="315"/>
      <c r="R142" s="402"/>
      <c r="S142" s="78"/>
      <c r="T142" s="78"/>
      <c r="U142" s="78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</row>
    <row r="143" spans="1:41" s="15" customFormat="1" ht="15" customHeight="1" x14ac:dyDescent="0.25">
      <c r="A143" s="330">
        <f t="shared" si="64"/>
        <v>199</v>
      </c>
      <c r="B143" s="45">
        <f t="shared" si="65"/>
        <v>199</v>
      </c>
      <c r="C143" s="125" t="s">
        <v>163</v>
      </c>
      <c r="D143" s="139" t="s">
        <v>165</v>
      </c>
      <c r="E143" s="167"/>
      <c r="F143" s="27">
        <v>2.2000000000000002</v>
      </c>
      <c r="G143" s="80" t="s">
        <v>164</v>
      </c>
      <c r="H143" s="440"/>
      <c r="I143" s="91">
        <f t="shared" si="61"/>
        <v>0</v>
      </c>
      <c r="J143" s="91"/>
      <c r="K143" s="91"/>
      <c r="L143" s="91"/>
      <c r="M143" s="92"/>
      <c r="N143" s="92">
        <f t="shared" si="62"/>
        <v>0</v>
      </c>
      <c r="O143" s="374" t="s">
        <v>487</v>
      </c>
      <c r="P143" s="18"/>
      <c r="Q143" s="315"/>
      <c r="R143" s="402"/>
      <c r="S143" s="78"/>
      <c r="T143" s="78"/>
      <c r="U143" s="78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</row>
    <row r="144" spans="1:41" s="15" customFormat="1" ht="15" customHeight="1" x14ac:dyDescent="0.25">
      <c r="A144" s="330">
        <f t="shared" si="64"/>
        <v>200</v>
      </c>
      <c r="B144" s="45">
        <f t="shared" si="65"/>
        <v>200</v>
      </c>
      <c r="C144" s="125" t="s">
        <v>167</v>
      </c>
      <c r="D144" s="139" t="s">
        <v>166</v>
      </c>
      <c r="E144" s="167"/>
      <c r="F144" s="27">
        <v>150</v>
      </c>
      <c r="G144" s="80" t="s">
        <v>23</v>
      </c>
      <c r="H144" s="440"/>
      <c r="I144" s="91">
        <f t="shared" si="61"/>
        <v>0</v>
      </c>
      <c r="J144" s="91"/>
      <c r="K144" s="91"/>
      <c r="L144" s="91"/>
      <c r="M144" s="92"/>
      <c r="N144" s="92">
        <f t="shared" si="62"/>
        <v>0</v>
      </c>
      <c r="O144" s="374" t="s">
        <v>487</v>
      </c>
      <c r="P144" s="18"/>
      <c r="Q144" s="322"/>
      <c r="R144" s="402"/>
      <c r="S144" s="227"/>
      <c r="T144" s="78"/>
      <c r="U144" s="78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</row>
    <row r="145" spans="1:41" s="15" customFormat="1" x14ac:dyDescent="0.25">
      <c r="A145" s="330">
        <f t="shared" si="64"/>
        <v>201</v>
      </c>
      <c r="B145" s="45">
        <f t="shared" si="65"/>
        <v>201</v>
      </c>
      <c r="C145" s="239"/>
      <c r="D145" s="139" t="s">
        <v>477</v>
      </c>
      <c r="E145" s="183"/>
      <c r="F145" s="27">
        <v>1</v>
      </c>
      <c r="G145" s="80" t="s">
        <v>164</v>
      </c>
      <c r="H145" s="440"/>
      <c r="I145" s="91">
        <f t="shared" si="61"/>
        <v>0</v>
      </c>
      <c r="J145" s="91"/>
      <c r="K145" s="91"/>
      <c r="L145" s="91"/>
      <c r="M145" s="92"/>
      <c r="N145" s="92">
        <f t="shared" ref="N145" si="66">SUM(I145+L145)</f>
        <v>0</v>
      </c>
      <c r="O145" s="374" t="s">
        <v>487</v>
      </c>
      <c r="P145" s="18"/>
      <c r="Q145" s="55"/>
      <c r="R145" s="402"/>
      <c r="S145" s="218"/>
      <c r="T145" s="78"/>
      <c r="U145" s="78"/>
      <c r="V145" s="29"/>
      <c r="W145" s="29"/>
    </row>
    <row r="146" spans="1:41" s="15" customFormat="1" ht="15" customHeight="1" x14ac:dyDescent="0.25">
      <c r="A146" s="330">
        <f t="shared" si="64"/>
        <v>201</v>
      </c>
      <c r="B146" s="45" t="str">
        <f t="shared" si="65"/>
        <v/>
      </c>
      <c r="C146" s="125"/>
      <c r="D146" s="139"/>
      <c r="E146" s="167"/>
      <c r="F146" s="27"/>
      <c r="G146" s="80"/>
      <c r="H146" s="266"/>
      <c r="I146" s="91"/>
      <c r="J146" s="91"/>
      <c r="K146" s="91"/>
      <c r="L146" s="91"/>
      <c r="M146" s="92"/>
      <c r="N146" s="92"/>
      <c r="O146" s="374"/>
      <c r="P146" s="18"/>
      <c r="Q146" s="322"/>
      <c r="R146" s="402"/>
      <c r="S146" s="227"/>
      <c r="T146" s="78"/>
      <c r="U146" s="78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</row>
    <row r="147" spans="1:41" s="15" customFormat="1" ht="15" customHeight="1" x14ac:dyDescent="0.25">
      <c r="A147" s="330">
        <f t="shared" si="64"/>
        <v>201</v>
      </c>
      <c r="B147" s="45" t="str">
        <f t="shared" si="65"/>
        <v/>
      </c>
      <c r="C147" s="125"/>
      <c r="D147" s="139"/>
      <c r="E147" s="167"/>
      <c r="F147" s="27"/>
      <c r="G147" s="80"/>
      <c r="H147" s="266"/>
      <c r="I147" s="91"/>
      <c r="J147" s="91"/>
      <c r="K147" s="91"/>
      <c r="L147" s="91"/>
      <c r="M147" s="92"/>
      <c r="N147" s="92"/>
      <c r="O147" s="374"/>
      <c r="P147" s="18"/>
      <c r="Q147" s="315"/>
      <c r="R147" s="402"/>
      <c r="S147" s="218"/>
      <c r="T147" s="78"/>
      <c r="U147" s="78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</row>
    <row r="148" spans="1:41" x14ac:dyDescent="0.25">
      <c r="A148" s="330">
        <f t="shared" si="64"/>
        <v>201</v>
      </c>
      <c r="B148" s="45" t="str">
        <f t="shared" si="65"/>
        <v/>
      </c>
      <c r="D148" s="135" t="s">
        <v>7</v>
      </c>
      <c r="F148" s="345"/>
      <c r="I148" s="91"/>
      <c r="L148" s="91"/>
      <c r="O148" s="374"/>
    </row>
    <row r="149" spans="1:41" x14ac:dyDescent="0.25">
      <c r="A149" s="330">
        <f t="shared" si="64"/>
        <v>201</v>
      </c>
      <c r="B149" s="45" t="str">
        <f t="shared" si="65"/>
        <v/>
      </c>
      <c r="D149" s="137"/>
      <c r="F149" s="345"/>
      <c r="I149" s="91"/>
      <c r="L149" s="91"/>
      <c r="O149" s="374"/>
    </row>
    <row r="150" spans="1:41" x14ac:dyDescent="0.25">
      <c r="A150" s="330">
        <f t="shared" si="64"/>
        <v>202</v>
      </c>
      <c r="B150" s="45">
        <f t="shared" si="65"/>
        <v>202</v>
      </c>
      <c r="D150" s="177" t="s">
        <v>443</v>
      </c>
      <c r="F150" s="27">
        <v>105</v>
      </c>
      <c r="G150" s="85" t="s">
        <v>24</v>
      </c>
      <c r="H150" s="438"/>
      <c r="I150" s="91">
        <f t="shared" ref="I150" si="67">F150*H150</f>
        <v>0</v>
      </c>
      <c r="L150" s="91"/>
      <c r="N150" s="92">
        <f t="shared" ref="N150" si="68">SUM(I150+L150)</f>
        <v>0</v>
      </c>
      <c r="O150" s="374" t="s">
        <v>487</v>
      </c>
    </row>
    <row r="151" spans="1:41" ht="30" x14ac:dyDescent="0.25">
      <c r="A151" s="330">
        <f t="shared" si="64"/>
        <v>203</v>
      </c>
      <c r="B151" s="45">
        <f t="shared" si="65"/>
        <v>203</v>
      </c>
      <c r="D151" s="177" t="s">
        <v>177</v>
      </c>
      <c r="F151" s="27">
        <v>148</v>
      </c>
      <c r="G151" s="85" t="s">
        <v>24</v>
      </c>
      <c r="H151" s="438"/>
      <c r="I151" s="91">
        <f t="shared" ref="I151" si="69">F151*H151</f>
        <v>0</v>
      </c>
      <c r="L151" s="91"/>
      <c r="N151" s="92">
        <f t="shared" ref="N151" si="70">SUM(I151+L151)</f>
        <v>0</v>
      </c>
      <c r="O151" s="374" t="s">
        <v>487</v>
      </c>
    </row>
    <row r="152" spans="1:41" x14ac:dyDescent="0.25">
      <c r="A152" s="330">
        <f t="shared" si="64"/>
        <v>204</v>
      </c>
      <c r="B152" s="45">
        <f t="shared" si="65"/>
        <v>204</v>
      </c>
      <c r="D152" s="134" t="s">
        <v>26</v>
      </c>
      <c r="F152" s="27">
        <v>35</v>
      </c>
      <c r="G152" s="85" t="s">
        <v>24</v>
      </c>
      <c r="H152" s="438"/>
      <c r="I152" s="91">
        <f t="shared" si="61"/>
        <v>0</v>
      </c>
      <c r="L152" s="91"/>
      <c r="N152" s="92">
        <f t="shared" si="62"/>
        <v>0</v>
      </c>
      <c r="O152" s="374" t="s">
        <v>487</v>
      </c>
    </row>
    <row r="153" spans="1:41" x14ac:dyDescent="0.25">
      <c r="A153" s="330">
        <f t="shared" si="64"/>
        <v>205</v>
      </c>
      <c r="B153" s="45">
        <f t="shared" si="65"/>
        <v>205</v>
      </c>
      <c r="D153" s="134" t="s">
        <v>442</v>
      </c>
      <c r="F153" s="27">
        <v>50</v>
      </c>
      <c r="G153" s="85" t="s">
        <v>24</v>
      </c>
      <c r="H153" s="438"/>
      <c r="I153" s="91">
        <f t="shared" si="61"/>
        <v>0</v>
      </c>
      <c r="L153" s="91"/>
      <c r="N153" s="92">
        <f t="shared" si="62"/>
        <v>0</v>
      </c>
      <c r="O153" s="374" t="s">
        <v>487</v>
      </c>
      <c r="S153" s="12"/>
      <c r="U153" s="220"/>
    </row>
    <row r="154" spans="1:41" x14ac:dyDescent="0.25">
      <c r="A154" s="330">
        <f t="shared" si="64"/>
        <v>206</v>
      </c>
      <c r="B154" s="45">
        <f t="shared" si="65"/>
        <v>206</v>
      </c>
      <c r="D154" s="134" t="s">
        <v>20</v>
      </c>
      <c r="F154" s="27">
        <v>100</v>
      </c>
      <c r="G154" s="85" t="s">
        <v>24</v>
      </c>
      <c r="H154" s="438"/>
      <c r="I154" s="91">
        <f t="shared" si="61"/>
        <v>0</v>
      </c>
      <c r="L154" s="91"/>
      <c r="N154" s="92">
        <f t="shared" si="62"/>
        <v>0</v>
      </c>
      <c r="O154" s="374" t="s">
        <v>487</v>
      </c>
      <c r="S154" s="12"/>
      <c r="U154" s="220"/>
    </row>
    <row r="155" spans="1:41" x14ac:dyDescent="0.25">
      <c r="A155" s="330">
        <f t="shared" si="64"/>
        <v>207</v>
      </c>
      <c r="B155" s="45">
        <f>IF((A155-A154)=0,"",A155)</f>
        <v>207</v>
      </c>
      <c r="D155" s="134" t="s">
        <v>108</v>
      </c>
      <c r="F155" s="27">
        <v>98</v>
      </c>
      <c r="G155" s="85" t="s">
        <v>24</v>
      </c>
      <c r="H155" s="438"/>
      <c r="I155" s="91">
        <f t="shared" si="61"/>
        <v>0</v>
      </c>
      <c r="L155" s="91"/>
      <c r="N155" s="92">
        <f t="shared" si="62"/>
        <v>0</v>
      </c>
      <c r="O155" s="374" t="s">
        <v>487</v>
      </c>
    </row>
    <row r="156" spans="1:41" x14ac:dyDescent="0.25">
      <c r="A156" s="330">
        <f t="shared" si="64"/>
        <v>208</v>
      </c>
      <c r="B156" s="45">
        <f t="shared" si="65"/>
        <v>208</v>
      </c>
      <c r="D156" s="134" t="s">
        <v>8</v>
      </c>
      <c r="F156" s="27">
        <v>50</v>
      </c>
      <c r="G156" s="85" t="s">
        <v>24</v>
      </c>
      <c r="H156" s="438"/>
      <c r="I156" s="91">
        <f t="shared" si="61"/>
        <v>0</v>
      </c>
      <c r="L156" s="91"/>
      <c r="N156" s="92">
        <f t="shared" si="62"/>
        <v>0</v>
      </c>
      <c r="O156" s="374" t="s">
        <v>487</v>
      </c>
      <c r="Q156" s="318"/>
      <c r="S156" s="235"/>
      <c r="T156" s="236"/>
      <c r="U156" s="236"/>
    </row>
    <row r="157" spans="1:41" x14ac:dyDescent="0.25">
      <c r="A157" s="330">
        <f t="shared" si="64"/>
        <v>209</v>
      </c>
      <c r="B157" s="45">
        <f t="shared" si="65"/>
        <v>209</v>
      </c>
      <c r="D157" s="134" t="s">
        <v>9</v>
      </c>
      <c r="F157" s="27">
        <v>10</v>
      </c>
      <c r="G157" s="85" t="s">
        <v>24</v>
      </c>
      <c r="H157" s="438"/>
      <c r="I157" s="91">
        <f t="shared" si="61"/>
        <v>0</v>
      </c>
      <c r="L157" s="91"/>
      <c r="N157" s="92">
        <f t="shared" si="62"/>
        <v>0</v>
      </c>
      <c r="O157" s="374" t="s">
        <v>487</v>
      </c>
    </row>
    <row r="158" spans="1:41" s="25" customFormat="1" x14ac:dyDescent="0.25">
      <c r="A158" s="330">
        <f t="shared" si="64"/>
        <v>210</v>
      </c>
      <c r="B158" s="45">
        <f t="shared" si="65"/>
        <v>210</v>
      </c>
      <c r="C158" s="136"/>
      <c r="D158" s="21" t="s">
        <v>473</v>
      </c>
      <c r="E158" s="181"/>
      <c r="F158" s="27">
        <v>1.5</v>
      </c>
      <c r="G158" s="27" t="s">
        <v>40</v>
      </c>
      <c r="H158" s="266"/>
      <c r="I158" s="91"/>
      <c r="J158" s="266"/>
      <c r="K158" s="86"/>
      <c r="L158" s="91">
        <f>L129</f>
        <v>0</v>
      </c>
      <c r="M158" s="86"/>
      <c r="N158" s="92">
        <f>L158/100*F158</f>
        <v>0</v>
      </c>
      <c r="O158" s="374" t="s">
        <v>487</v>
      </c>
      <c r="P158" s="18"/>
      <c r="Q158" s="315"/>
      <c r="R158" s="265"/>
      <c r="S158" s="218"/>
      <c r="T158" s="78"/>
      <c r="U158" s="78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  <row r="159" spans="1:41" x14ac:dyDescent="0.25">
      <c r="A159" s="330">
        <f t="shared" si="64"/>
        <v>210</v>
      </c>
      <c r="B159" s="45" t="str">
        <f t="shared" si="65"/>
        <v/>
      </c>
      <c r="I159" s="86"/>
      <c r="J159" s="86"/>
      <c r="K159" s="264"/>
      <c r="L159" s="86"/>
      <c r="M159" s="86"/>
      <c r="O159" s="374"/>
      <c r="R159" s="267"/>
      <c r="S159" s="78"/>
    </row>
    <row r="160" spans="1:41" s="1" customFormat="1" x14ac:dyDescent="0.25">
      <c r="A160" s="330"/>
      <c r="B160" s="45"/>
      <c r="C160" s="131"/>
      <c r="D160" s="153" t="s">
        <v>377</v>
      </c>
      <c r="E160" s="174"/>
      <c r="F160" s="356"/>
      <c r="G160" s="357"/>
      <c r="H160" s="276"/>
      <c r="I160" s="268"/>
      <c r="J160" s="268"/>
      <c r="K160" s="268"/>
      <c r="L160" s="268"/>
      <c r="M160" s="277"/>
      <c r="N160" s="278">
        <f>SUM(N10:N159)</f>
        <v>0</v>
      </c>
      <c r="O160" s="374"/>
      <c r="P160" s="18"/>
      <c r="Q160" s="315"/>
      <c r="R160" s="404"/>
      <c r="S160" s="78"/>
      <c r="T160" s="78"/>
      <c r="U160" s="78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</row>
    <row r="161" spans="1:41" x14ac:dyDescent="0.25">
      <c r="A161" s="330"/>
      <c r="B161" s="45" t="str">
        <f t="shared" si="65"/>
        <v/>
      </c>
      <c r="O161" s="374"/>
      <c r="S161" s="78"/>
    </row>
    <row r="162" spans="1:41" x14ac:dyDescent="0.25">
      <c r="A162" s="330"/>
      <c r="B162" s="45" t="str">
        <f t="shared" si="65"/>
        <v/>
      </c>
      <c r="C162" s="134"/>
      <c r="D162" s="242" t="s">
        <v>170</v>
      </c>
      <c r="E162" s="28"/>
      <c r="I162" s="86"/>
      <c r="J162" s="86"/>
      <c r="K162" s="264"/>
      <c r="L162" s="86"/>
      <c r="M162" s="86"/>
      <c r="O162" s="374"/>
      <c r="R162" s="267"/>
      <c r="S162" s="78"/>
      <c r="AO162" s="29"/>
    </row>
    <row r="163" spans="1:41" x14ac:dyDescent="0.25">
      <c r="A163" s="330"/>
      <c r="B163" s="45" t="str">
        <f t="shared" si="65"/>
        <v/>
      </c>
      <c r="C163" s="134"/>
      <c r="D163" s="18" t="s">
        <v>171</v>
      </c>
      <c r="E163" s="28"/>
      <c r="I163" s="86"/>
      <c r="J163" s="86"/>
      <c r="K163" s="264"/>
      <c r="L163" s="86"/>
      <c r="M163" s="86"/>
      <c r="O163" s="374"/>
      <c r="R163" s="267"/>
      <c r="S163" s="78"/>
      <c r="AO163" s="29"/>
    </row>
    <row r="164" spans="1:41" x14ac:dyDescent="0.25">
      <c r="A164" s="330"/>
      <c r="B164" s="45" t="str">
        <f t="shared" si="65"/>
        <v/>
      </c>
      <c r="C164" s="134"/>
      <c r="D164" s="243" t="s">
        <v>172</v>
      </c>
      <c r="E164" s="28"/>
      <c r="P164" s="308"/>
      <c r="AO164" s="29"/>
    </row>
    <row r="165" spans="1:41" x14ac:dyDescent="0.25">
      <c r="A165" s="331"/>
      <c r="B165" s="312"/>
      <c r="C165" s="134"/>
      <c r="D165" s="243" t="s">
        <v>173</v>
      </c>
      <c r="E165" s="28"/>
      <c r="O165" s="377"/>
      <c r="AO165" s="29"/>
    </row>
    <row r="166" spans="1:41" x14ac:dyDescent="0.25">
      <c r="C166" s="134"/>
      <c r="D166" s="243" t="s">
        <v>174</v>
      </c>
      <c r="E166" s="28"/>
      <c r="AO166" s="29"/>
    </row>
    <row r="167" spans="1:41" x14ac:dyDescent="0.25">
      <c r="C167" s="134"/>
      <c r="D167" s="243" t="s">
        <v>175</v>
      </c>
      <c r="E167" s="28"/>
      <c r="AO167" s="29"/>
    </row>
  </sheetData>
  <dataConsolidate/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90" orientation="landscape" r:id="rId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5"/>
  <sheetViews>
    <sheetView topLeftCell="B106" zoomScale="80" zoomScaleNormal="80" workbookViewId="0">
      <selection activeCell="S121" sqref="S121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6.7109375" style="89" customWidth="1"/>
    <col min="7" max="7" width="4.140625" style="32" customWidth="1"/>
    <col min="8" max="8" width="11.140625" style="254" customWidth="1"/>
    <col min="9" max="9" width="10.5703125" style="93" customWidth="1"/>
    <col min="10" max="10" width="1" style="93" customWidth="1"/>
    <col min="11" max="11" width="11.28515625" style="254" customWidth="1"/>
    <col min="12" max="12" width="11.5703125" style="93" bestFit="1" customWidth="1"/>
    <col min="13" max="13" width="1.140625" style="93" customWidth="1"/>
    <col min="14" max="14" width="15.42578125" style="93" customWidth="1"/>
    <col min="15" max="15" width="9.140625" style="336" customWidth="1"/>
    <col min="16" max="16" width="9.140625" style="18" customWidth="1"/>
    <col min="17" max="17" width="11.42578125" style="54" customWidth="1"/>
    <col min="18" max="18" width="11.28515625" style="407" customWidth="1"/>
    <col min="19" max="19" width="9.140625" style="218"/>
    <col min="20" max="21" width="9.140625" style="78"/>
    <col min="22" max="40" width="9.140625" style="29"/>
    <col min="41" max="16384" width="9.140625" style="28"/>
  </cols>
  <sheetData>
    <row r="1" spans="1:40" ht="14.25" customHeight="1" x14ac:dyDescent="0.25">
      <c r="D1" s="425" t="s">
        <v>169</v>
      </c>
      <c r="E1" s="425"/>
      <c r="F1" s="425"/>
      <c r="G1" s="425"/>
      <c r="H1" s="425"/>
      <c r="I1" s="425"/>
      <c r="K1" s="93"/>
      <c r="O1" s="89"/>
      <c r="P1" s="51"/>
      <c r="Q1" s="52"/>
      <c r="R1" s="405"/>
      <c r="S1" s="215"/>
      <c r="T1" s="12"/>
      <c r="U1" s="12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0" ht="14.25" customHeight="1" x14ac:dyDescent="0.25">
      <c r="D2" s="425"/>
      <c r="E2" s="425"/>
      <c r="F2" s="425"/>
      <c r="G2" s="425"/>
      <c r="H2" s="425"/>
      <c r="I2" s="425"/>
      <c r="K2" s="93"/>
      <c r="O2" s="89"/>
      <c r="P2" s="51"/>
      <c r="Q2" s="52"/>
      <c r="R2" s="405"/>
      <c r="S2" s="215"/>
      <c r="T2" s="12"/>
      <c r="U2" s="12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0" ht="14.25" customHeight="1" x14ac:dyDescent="0.25">
      <c r="D3" s="426"/>
      <c r="E3" s="426"/>
      <c r="F3" s="426"/>
      <c r="G3" s="426"/>
      <c r="H3" s="426"/>
      <c r="I3" s="426"/>
      <c r="J3" s="253"/>
      <c r="K3" s="253"/>
      <c r="L3" s="253"/>
      <c r="M3" s="253"/>
      <c r="N3" s="253"/>
      <c r="O3" s="89"/>
      <c r="P3" s="51"/>
      <c r="Q3" s="52"/>
      <c r="R3" s="405"/>
      <c r="S3" s="215"/>
      <c r="T3" s="12"/>
      <c r="U3" s="12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0" ht="14.25" customHeight="1" x14ac:dyDescent="0.25"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89"/>
      <c r="P4" s="51"/>
      <c r="Q4" s="52"/>
      <c r="R4" s="262"/>
      <c r="S4" s="215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0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326"/>
      <c r="K5" s="428" t="s">
        <v>1</v>
      </c>
      <c r="L5" s="428"/>
      <c r="M5" s="326"/>
      <c r="N5" s="326" t="s">
        <v>3</v>
      </c>
      <c r="O5" s="369" t="s">
        <v>486</v>
      </c>
      <c r="P5" s="307"/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ht="6" customHeight="1" x14ac:dyDescent="0.25">
      <c r="F6" s="370"/>
      <c r="G6" s="370"/>
      <c r="H6" s="263"/>
      <c r="I6" s="92"/>
      <c r="J6" s="92"/>
      <c r="K6" s="263"/>
      <c r="L6" s="92"/>
      <c r="M6" s="92"/>
      <c r="N6" s="92"/>
      <c r="R6" s="399"/>
    </row>
    <row r="7" spans="1:40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71" t="s">
        <v>480</v>
      </c>
      <c r="G7" s="371" t="s">
        <v>471</v>
      </c>
      <c r="H7" s="371" t="s">
        <v>474</v>
      </c>
      <c r="I7" s="371" t="s">
        <v>14</v>
      </c>
      <c r="J7" s="372"/>
      <c r="K7" s="371" t="s">
        <v>475</v>
      </c>
      <c r="L7" s="371" t="s">
        <v>15</v>
      </c>
      <c r="M7" s="32"/>
      <c r="N7" s="373" t="s">
        <v>476</v>
      </c>
      <c r="R7" s="406"/>
    </row>
    <row r="8" spans="1:40" ht="14.25" customHeight="1" x14ac:dyDescent="0.25">
      <c r="D8" s="135" t="s">
        <v>6</v>
      </c>
      <c r="H8" s="255"/>
    </row>
    <row r="9" spans="1:40" ht="14.25" customHeight="1" x14ac:dyDescent="0.25">
      <c r="F9" s="156"/>
      <c r="H9" s="255"/>
    </row>
    <row r="10" spans="1:40" x14ac:dyDescent="0.25">
      <c r="A10" s="330">
        <v>211</v>
      </c>
      <c r="B10" s="45">
        <f>IF((A10-A9)=0,"",A10)</f>
        <v>211</v>
      </c>
      <c r="C10" s="124" t="s">
        <v>55</v>
      </c>
      <c r="D10" s="134" t="s">
        <v>2</v>
      </c>
      <c r="F10" s="157">
        <v>642</v>
      </c>
      <c r="G10" s="32" t="s">
        <v>22</v>
      </c>
      <c r="H10" s="446"/>
      <c r="I10" s="258">
        <f>F10*H10</f>
        <v>0</v>
      </c>
      <c r="J10" s="254"/>
      <c r="K10" s="446"/>
      <c r="L10" s="258">
        <f t="shared" ref="L10:L86" si="0">F10*K10</f>
        <v>0</v>
      </c>
      <c r="N10" s="93">
        <f>SUM(I10+L10)</f>
        <v>0</v>
      </c>
      <c r="O10" s="374" t="s">
        <v>487</v>
      </c>
      <c r="Q10" s="55"/>
      <c r="S10" s="219"/>
    </row>
    <row r="11" spans="1:40" x14ac:dyDescent="0.25">
      <c r="A11" s="330">
        <f>IF(ISNUMBER($F11),$A10+1,$A10+0)</f>
        <v>212</v>
      </c>
      <c r="B11" s="45">
        <f>IF((A11-A10)=0,"",A11)</f>
        <v>212</v>
      </c>
      <c r="C11" s="124" t="s">
        <v>56</v>
      </c>
      <c r="D11" s="134" t="s">
        <v>31</v>
      </c>
      <c r="F11" s="157">
        <v>70</v>
      </c>
      <c r="G11" s="32" t="s">
        <v>22</v>
      </c>
      <c r="H11" s="446"/>
      <c r="I11" s="258">
        <f t="shared" ref="I11:I12" si="1">F11*H11</f>
        <v>0</v>
      </c>
      <c r="J11" s="254"/>
      <c r="K11" s="446"/>
      <c r="L11" s="258">
        <f t="shared" si="0"/>
        <v>0</v>
      </c>
      <c r="N11" s="93">
        <f t="shared" ref="N11:N12" si="2">SUM(I11+L11)</f>
        <v>0</v>
      </c>
      <c r="O11" s="374" t="s">
        <v>487</v>
      </c>
      <c r="Q11" s="55"/>
      <c r="S11" s="219"/>
    </row>
    <row r="12" spans="1:40" x14ac:dyDescent="0.25">
      <c r="A12" s="330">
        <f t="shared" ref="A12:A75" si="3">IF(ISNUMBER($F12),$A11+1,$A11+0)</f>
        <v>213</v>
      </c>
      <c r="B12" s="45">
        <f t="shared" ref="B12:B75" si="4">IF((A12-A11)=0,"",A12)</f>
        <v>213</v>
      </c>
      <c r="C12" s="124" t="s">
        <v>55</v>
      </c>
      <c r="D12" s="134" t="s">
        <v>118</v>
      </c>
      <c r="F12" s="159">
        <v>4</v>
      </c>
      <c r="G12" s="134" t="s">
        <v>22</v>
      </c>
      <c r="H12" s="447"/>
      <c r="I12" s="258">
        <f t="shared" si="1"/>
        <v>0</v>
      </c>
      <c r="J12" s="254"/>
      <c r="K12" s="446"/>
      <c r="L12" s="258">
        <f t="shared" si="0"/>
        <v>0</v>
      </c>
      <c r="N12" s="93">
        <f t="shared" si="2"/>
        <v>0</v>
      </c>
      <c r="O12" s="374" t="s">
        <v>487</v>
      </c>
      <c r="Q12" s="29"/>
      <c r="R12" s="259"/>
      <c r="S12" s="7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:40" x14ac:dyDescent="0.25">
      <c r="A13" s="330">
        <f t="shared" si="3"/>
        <v>214</v>
      </c>
      <c r="B13" s="45">
        <f t="shared" si="4"/>
        <v>214</v>
      </c>
      <c r="C13" s="124" t="s">
        <v>56</v>
      </c>
      <c r="D13" s="134" t="s">
        <v>21</v>
      </c>
      <c r="F13" s="157">
        <v>30</v>
      </c>
      <c r="G13" s="32" t="s">
        <v>22</v>
      </c>
      <c r="H13" s="446"/>
      <c r="I13" s="258">
        <f>F13*H13</f>
        <v>0</v>
      </c>
      <c r="J13" s="254"/>
      <c r="K13" s="446"/>
      <c r="L13" s="258">
        <f>F13*K13</f>
        <v>0</v>
      </c>
      <c r="N13" s="93">
        <f>SUM(I13+L13)</f>
        <v>0</v>
      </c>
      <c r="O13" s="374" t="s">
        <v>487</v>
      </c>
      <c r="Q13" s="55"/>
      <c r="S13" s="219"/>
    </row>
    <row r="14" spans="1:40" x14ac:dyDescent="0.25">
      <c r="A14" s="330">
        <f t="shared" si="3"/>
        <v>215</v>
      </c>
      <c r="B14" s="45">
        <f t="shared" si="4"/>
        <v>215</v>
      </c>
      <c r="C14" s="124" t="s">
        <v>120</v>
      </c>
      <c r="D14" s="134" t="s">
        <v>248</v>
      </c>
      <c r="F14" s="157">
        <v>14</v>
      </c>
      <c r="G14" s="32" t="s">
        <v>22</v>
      </c>
      <c r="H14" s="446"/>
      <c r="I14" s="258">
        <f>F14*H14</f>
        <v>0</v>
      </c>
      <c r="J14" s="254"/>
      <c r="K14" s="446"/>
      <c r="L14" s="258">
        <f>F14*K14</f>
        <v>0</v>
      </c>
      <c r="N14" s="93">
        <f>SUM(I14+L14)</f>
        <v>0</v>
      </c>
      <c r="O14" s="374" t="s">
        <v>487</v>
      </c>
      <c r="Q14" s="55"/>
      <c r="S14" s="219"/>
    </row>
    <row r="15" spans="1:40" x14ac:dyDescent="0.25">
      <c r="A15" s="330">
        <f t="shared" si="3"/>
        <v>216</v>
      </c>
      <c r="B15" s="45">
        <f t="shared" si="4"/>
        <v>216</v>
      </c>
      <c r="C15" s="124" t="s">
        <v>131</v>
      </c>
      <c r="D15" s="177" t="s">
        <v>294</v>
      </c>
      <c r="F15" s="89">
        <v>7</v>
      </c>
      <c r="G15" s="161" t="s">
        <v>22</v>
      </c>
      <c r="H15" s="446"/>
      <c r="I15" s="258">
        <f t="shared" ref="I15:I17" si="5">F15*H15</f>
        <v>0</v>
      </c>
      <c r="J15" s="254"/>
      <c r="K15" s="446"/>
      <c r="L15" s="257">
        <f t="shared" ref="L15:L17" si="6">F15*K15</f>
        <v>0</v>
      </c>
      <c r="N15" s="93">
        <f t="shared" ref="N15:N17" si="7">SUM(I15+L15)</f>
        <v>0</v>
      </c>
      <c r="O15" s="374" t="s">
        <v>487</v>
      </c>
      <c r="Q15" s="55"/>
      <c r="R15" s="259"/>
      <c r="S15" s="219"/>
    </row>
    <row r="16" spans="1:40" x14ac:dyDescent="0.25">
      <c r="A16" s="330">
        <f t="shared" si="3"/>
        <v>217</v>
      </c>
      <c r="B16" s="45">
        <f t="shared" si="4"/>
        <v>217</v>
      </c>
      <c r="C16" s="124" t="s">
        <v>131</v>
      </c>
      <c r="D16" s="177" t="s">
        <v>295</v>
      </c>
      <c r="F16" s="89">
        <v>3</v>
      </c>
      <c r="G16" s="161" t="s">
        <v>22</v>
      </c>
      <c r="H16" s="446"/>
      <c r="I16" s="258">
        <f t="shared" si="5"/>
        <v>0</v>
      </c>
      <c r="J16" s="254"/>
      <c r="K16" s="446"/>
      <c r="L16" s="257">
        <f t="shared" si="6"/>
        <v>0</v>
      </c>
      <c r="N16" s="93">
        <f t="shared" si="7"/>
        <v>0</v>
      </c>
      <c r="O16" s="374" t="s">
        <v>487</v>
      </c>
      <c r="Q16" s="55"/>
      <c r="R16" s="259"/>
      <c r="S16" s="219"/>
    </row>
    <row r="17" spans="1:44" x14ac:dyDescent="0.25">
      <c r="A17" s="330">
        <f t="shared" si="3"/>
        <v>218</v>
      </c>
      <c r="B17" s="45">
        <f t="shared" si="4"/>
        <v>218</v>
      </c>
      <c r="C17" s="124" t="s">
        <v>131</v>
      </c>
      <c r="D17" s="177" t="s">
        <v>296</v>
      </c>
      <c r="F17" s="89">
        <v>13</v>
      </c>
      <c r="G17" s="161" t="s">
        <v>22</v>
      </c>
      <c r="H17" s="446"/>
      <c r="I17" s="258">
        <f t="shared" si="5"/>
        <v>0</v>
      </c>
      <c r="J17" s="254"/>
      <c r="K17" s="446"/>
      <c r="L17" s="257">
        <f t="shared" si="6"/>
        <v>0</v>
      </c>
      <c r="N17" s="93">
        <f t="shared" si="7"/>
        <v>0</v>
      </c>
      <c r="O17" s="374" t="s">
        <v>487</v>
      </c>
      <c r="Q17" s="55"/>
      <c r="R17" s="259"/>
      <c r="S17" s="219"/>
    </row>
    <row r="18" spans="1:44" x14ac:dyDescent="0.25">
      <c r="A18" s="330">
        <f t="shared" si="3"/>
        <v>218</v>
      </c>
      <c r="B18" s="45" t="str">
        <f t="shared" si="4"/>
        <v/>
      </c>
      <c r="C18" s="124"/>
      <c r="D18" s="177"/>
      <c r="G18" s="161"/>
      <c r="I18" s="258"/>
      <c r="J18" s="254"/>
      <c r="K18" s="255"/>
      <c r="L18" s="257"/>
      <c r="O18" s="374"/>
      <c r="Q18" s="55"/>
      <c r="R18" s="259"/>
      <c r="S18" s="219"/>
    </row>
    <row r="19" spans="1:44" x14ac:dyDescent="0.25">
      <c r="A19" s="330">
        <f t="shared" si="3"/>
        <v>218</v>
      </c>
      <c r="B19" s="45" t="str">
        <f t="shared" si="4"/>
        <v/>
      </c>
      <c r="C19" s="124"/>
      <c r="D19" s="177"/>
      <c r="G19" s="161"/>
      <c r="I19" s="258"/>
      <c r="J19" s="254"/>
      <c r="K19" s="255"/>
      <c r="L19" s="257"/>
      <c r="O19" s="374"/>
      <c r="Q19" s="55"/>
      <c r="R19" s="259"/>
      <c r="S19" s="219"/>
    </row>
    <row r="20" spans="1:44" x14ac:dyDescent="0.25">
      <c r="A20" s="330">
        <f t="shared" si="3"/>
        <v>218</v>
      </c>
      <c r="B20" s="45" t="str">
        <f t="shared" si="4"/>
        <v/>
      </c>
      <c r="D20" s="135" t="s">
        <v>51</v>
      </c>
      <c r="H20" s="255"/>
      <c r="I20" s="258"/>
      <c r="J20" s="254"/>
      <c r="L20" s="258"/>
      <c r="O20" s="374"/>
      <c r="Q20" s="55"/>
      <c r="S20" s="219"/>
    </row>
    <row r="21" spans="1:44" s="60" customFormat="1" x14ac:dyDescent="0.25">
      <c r="A21" s="330">
        <f t="shared" si="3"/>
        <v>218</v>
      </c>
      <c r="B21" s="45" t="str">
        <f t="shared" si="4"/>
        <v/>
      </c>
      <c r="C21" s="128"/>
      <c r="D21" s="90"/>
      <c r="E21" s="162"/>
      <c r="F21" s="157"/>
      <c r="G21" s="163"/>
      <c r="H21" s="255"/>
      <c r="I21" s="258"/>
      <c r="J21" s="123"/>
      <c r="K21" s="255"/>
      <c r="L21" s="258"/>
      <c r="M21" s="123"/>
      <c r="N21" s="93"/>
      <c r="O21" s="374"/>
      <c r="P21" s="18"/>
      <c r="Q21" s="122"/>
      <c r="R21" s="259"/>
      <c r="S21" s="222"/>
      <c r="T21" s="222"/>
      <c r="U21" s="222"/>
    </row>
    <row r="22" spans="1:44" ht="32.25" customHeight="1" x14ac:dyDescent="0.25">
      <c r="A22" s="330">
        <f t="shared" si="3"/>
        <v>219</v>
      </c>
      <c r="B22" s="45">
        <f t="shared" si="4"/>
        <v>219</v>
      </c>
      <c r="C22" s="124" t="s">
        <v>122</v>
      </c>
      <c r="D22" s="141" t="s">
        <v>123</v>
      </c>
      <c r="F22" s="89">
        <v>28</v>
      </c>
      <c r="G22" s="32" t="s">
        <v>23</v>
      </c>
      <c r="H22" s="446"/>
      <c r="I22" s="257">
        <f t="shared" ref="I22" si="8">F22*H22</f>
        <v>0</v>
      </c>
      <c r="J22" s="255"/>
      <c r="K22" s="446"/>
      <c r="L22" s="258">
        <f t="shared" ref="L22" si="9">F22*K22</f>
        <v>0</v>
      </c>
      <c r="N22" s="93">
        <f t="shared" ref="N22" si="10">SUM(I22+L22)</f>
        <v>0</v>
      </c>
      <c r="O22" s="374" t="s">
        <v>487</v>
      </c>
      <c r="Q22" s="29"/>
      <c r="R22" s="259"/>
      <c r="S22" s="78"/>
      <c r="AO22" s="29"/>
    </row>
    <row r="23" spans="1:44" ht="16.5" customHeight="1" x14ac:dyDescent="0.25">
      <c r="A23" s="330">
        <f t="shared" si="3"/>
        <v>219</v>
      </c>
      <c r="B23" s="45" t="str">
        <f t="shared" si="4"/>
        <v/>
      </c>
      <c r="C23" s="124"/>
      <c r="D23" s="141"/>
      <c r="I23" s="257"/>
      <c r="J23" s="255"/>
      <c r="K23" s="255"/>
      <c r="L23" s="258"/>
      <c r="O23" s="374"/>
      <c r="Q23" s="29"/>
      <c r="R23" s="259"/>
      <c r="S23" s="78"/>
      <c r="AO23" s="29"/>
    </row>
    <row r="24" spans="1:44" x14ac:dyDescent="0.25">
      <c r="A24" s="330">
        <f t="shared" si="3"/>
        <v>219</v>
      </c>
      <c r="B24" s="45" t="str">
        <f t="shared" si="4"/>
        <v/>
      </c>
      <c r="F24" s="157"/>
      <c r="H24" s="255"/>
      <c r="I24" s="258"/>
      <c r="L24" s="258"/>
      <c r="O24" s="374"/>
      <c r="Q24" s="55"/>
      <c r="S24" s="219"/>
    </row>
    <row r="25" spans="1:44" x14ac:dyDescent="0.25">
      <c r="A25" s="330">
        <f t="shared" si="3"/>
        <v>219</v>
      </c>
      <c r="B25" s="45" t="str">
        <f t="shared" si="4"/>
        <v/>
      </c>
      <c r="D25" s="135" t="s">
        <v>5</v>
      </c>
      <c r="F25" s="157"/>
      <c r="H25" s="255"/>
      <c r="I25" s="258"/>
      <c r="L25" s="258"/>
      <c r="O25" s="374"/>
      <c r="Q25" s="55"/>
      <c r="S25" s="219"/>
    </row>
    <row r="26" spans="1:44" x14ac:dyDescent="0.25">
      <c r="A26" s="330">
        <f t="shared" si="3"/>
        <v>219</v>
      </c>
      <c r="B26" s="45" t="str">
        <f t="shared" si="4"/>
        <v/>
      </c>
      <c r="F26" s="157"/>
      <c r="H26" s="255"/>
      <c r="I26" s="258"/>
      <c r="L26" s="258"/>
      <c r="O26" s="374"/>
      <c r="Q26" s="55"/>
      <c r="S26" s="219"/>
    </row>
    <row r="27" spans="1:44" x14ac:dyDescent="0.25">
      <c r="A27" s="330">
        <f t="shared" si="3"/>
        <v>220</v>
      </c>
      <c r="B27" s="45">
        <f t="shared" si="4"/>
        <v>220</v>
      </c>
      <c r="C27" s="124" t="s">
        <v>65</v>
      </c>
      <c r="D27" s="25" t="s">
        <v>4</v>
      </c>
      <c r="E27" s="28"/>
      <c r="F27" s="139">
        <v>552</v>
      </c>
      <c r="G27" s="161" t="s">
        <v>22</v>
      </c>
      <c r="H27" s="446"/>
      <c r="I27" s="258">
        <f t="shared" ref="I27:I35" si="11">F27*H27</f>
        <v>0</v>
      </c>
      <c r="J27" s="93">
        <v>852.6</v>
      </c>
      <c r="K27" s="448"/>
      <c r="L27" s="258">
        <f t="shared" ref="L27:L35" si="12">F27*K27</f>
        <v>0</v>
      </c>
      <c r="M27" s="93">
        <v>367.5</v>
      </c>
      <c r="N27" s="93">
        <f t="shared" ref="N27:N35" si="13">SUM(I27+L27)</f>
        <v>0</v>
      </c>
      <c r="O27" s="374" t="s">
        <v>487</v>
      </c>
      <c r="Q27" s="29"/>
      <c r="R27" s="256"/>
      <c r="S27" s="78"/>
      <c r="AH27" s="28"/>
      <c r="AI27" s="28"/>
      <c r="AJ27" s="28"/>
      <c r="AK27" s="28"/>
      <c r="AL27" s="28"/>
      <c r="AM27" s="28"/>
      <c r="AN27" s="28"/>
    </row>
    <row r="28" spans="1:44" x14ac:dyDescent="0.25">
      <c r="A28" s="330">
        <f t="shared" si="3"/>
        <v>221</v>
      </c>
      <c r="B28" s="45">
        <f t="shared" si="4"/>
        <v>221</v>
      </c>
      <c r="C28" s="124" t="s">
        <v>132</v>
      </c>
      <c r="D28" s="25" t="s">
        <v>133</v>
      </c>
      <c r="E28" s="28"/>
      <c r="F28" s="139">
        <v>50</v>
      </c>
      <c r="G28" s="161" t="s">
        <v>22</v>
      </c>
      <c r="H28" s="446"/>
      <c r="I28" s="258">
        <f t="shared" si="11"/>
        <v>0</v>
      </c>
      <c r="J28" s="93">
        <v>169</v>
      </c>
      <c r="K28" s="448"/>
      <c r="L28" s="258">
        <f t="shared" si="12"/>
        <v>0</v>
      </c>
      <c r="M28" s="93">
        <v>156</v>
      </c>
      <c r="N28" s="93">
        <f t="shared" si="13"/>
        <v>0</v>
      </c>
      <c r="O28" s="374" t="s">
        <v>487</v>
      </c>
      <c r="Q28" s="29"/>
      <c r="R28" s="256"/>
      <c r="S28" s="78"/>
      <c r="AH28" s="28"/>
      <c r="AI28" s="28"/>
      <c r="AJ28" s="28"/>
      <c r="AK28" s="28"/>
      <c r="AL28" s="28"/>
      <c r="AM28" s="28"/>
      <c r="AN28" s="28"/>
    </row>
    <row r="29" spans="1:44" x14ac:dyDescent="0.25">
      <c r="A29" s="330">
        <f t="shared" si="3"/>
        <v>222</v>
      </c>
      <c r="B29" s="45">
        <f t="shared" si="4"/>
        <v>222</v>
      </c>
      <c r="C29" s="124" t="s">
        <v>384</v>
      </c>
      <c r="D29" s="28" t="s">
        <v>385</v>
      </c>
      <c r="E29" s="28"/>
      <c r="F29" s="136">
        <v>15</v>
      </c>
      <c r="G29" s="161" t="s">
        <v>22</v>
      </c>
      <c r="H29" s="446"/>
      <c r="I29" s="258">
        <f>F29*H29</f>
        <v>0</v>
      </c>
      <c r="J29" s="93">
        <v>93</v>
      </c>
      <c r="K29" s="448"/>
      <c r="L29" s="258">
        <f>F29*K29</f>
        <v>0</v>
      </c>
      <c r="M29" s="93">
        <v>160</v>
      </c>
      <c r="N29" s="93">
        <f>SUM(I29+L29)</f>
        <v>0</v>
      </c>
      <c r="O29" s="374" t="s">
        <v>487</v>
      </c>
      <c r="Q29" s="116"/>
      <c r="R29" s="256"/>
      <c r="S29" s="78"/>
      <c r="T29" s="223"/>
      <c r="AO29" s="29"/>
      <c r="AP29" s="29"/>
      <c r="AQ29" s="29"/>
      <c r="AR29" s="29"/>
    </row>
    <row r="30" spans="1:44" x14ac:dyDescent="0.25">
      <c r="A30" s="330">
        <f t="shared" si="3"/>
        <v>223</v>
      </c>
      <c r="B30" s="45">
        <f t="shared" si="4"/>
        <v>223</v>
      </c>
      <c r="C30" s="124" t="s">
        <v>66</v>
      </c>
      <c r="D30" s="25" t="s">
        <v>30</v>
      </c>
      <c r="E30" s="28"/>
      <c r="F30" s="139">
        <v>134</v>
      </c>
      <c r="G30" s="161" t="s">
        <v>22</v>
      </c>
      <c r="H30" s="446"/>
      <c r="I30" s="258">
        <f t="shared" si="11"/>
        <v>0</v>
      </c>
      <c r="J30" s="93">
        <v>2122.7999999999997</v>
      </c>
      <c r="K30" s="448"/>
      <c r="L30" s="258">
        <f t="shared" si="12"/>
        <v>0</v>
      </c>
      <c r="M30" s="93">
        <v>2122.7999999999997</v>
      </c>
      <c r="N30" s="93">
        <f t="shared" si="13"/>
        <v>0</v>
      </c>
      <c r="O30" s="374" t="s">
        <v>487</v>
      </c>
      <c r="Q30" s="29"/>
      <c r="R30" s="256"/>
      <c r="S30" s="78"/>
      <c r="AH30" s="28"/>
      <c r="AI30" s="28"/>
      <c r="AJ30" s="28"/>
      <c r="AK30" s="28"/>
      <c r="AL30" s="28"/>
      <c r="AM30" s="28"/>
      <c r="AN30" s="28"/>
    </row>
    <row r="31" spans="1:44" x14ac:dyDescent="0.25">
      <c r="A31" s="330">
        <f t="shared" si="3"/>
        <v>224</v>
      </c>
      <c r="B31" s="45">
        <f t="shared" si="4"/>
        <v>224</v>
      </c>
      <c r="C31" s="124" t="s">
        <v>67</v>
      </c>
      <c r="D31" s="28" t="s">
        <v>39</v>
      </c>
      <c r="E31" s="28"/>
      <c r="F31" s="139">
        <v>30</v>
      </c>
      <c r="G31" s="161" t="s">
        <v>22</v>
      </c>
      <c r="H31" s="446"/>
      <c r="I31" s="258">
        <f t="shared" si="11"/>
        <v>0</v>
      </c>
      <c r="J31" s="93">
        <v>2122.7999999999997</v>
      </c>
      <c r="K31" s="448"/>
      <c r="L31" s="258">
        <f t="shared" si="12"/>
        <v>0</v>
      </c>
      <c r="M31" s="93">
        <v>2122.7999999999997</v>
      </c>
      <c r="N31" s="93">
        <f t="shared" si="13"/>
        <v>0</v>
      </c>
      <c r="O31" s="374" t="s">
        <v>487</v>
      </c>
      <c r="Q31" s="29"/>
      <c r="R31" s="256"/>
      <c r="S31" s="78"/>
      <c r="AO31" s="29"/>
      <c r="AP31" s="29"/>
      <c r="AQ31" s="29"/>
      <c r="AR31" s="29"/>
    </row>
    <row r="32" spans="1:44" x14ac:dyDescent="0.25">
      <c r="A32" s="330">
        <f t="shared" si="3"/>
        <v>225</v>
      </c>
      <c r="B32" s="45">
        <f t="shared" si="4"/>
        <v>225</v>
      </c>
      <c r="C32" s="124" t="s">
        <v>136</v>
      </c>
      <c r="D32" s="25" t="s">
        <v>137</v>
      </c>
      <c r="E32" s="28"/>
      <c r="F32" s="139">
        <v>10</v>
      </c>
      <c r="G32" s="161" t="s">
        <v>22</v>
      </c>
      <c r="H32" s="446"/>
      <c r="I32" s="258">
        <f t="shared" si="11"/>
        <v>0</v>
      </c>
      <c r="J32" s="93">
        <v>2122.7999999999997</v>
      </c>
      <c r="K32" s="448"/>
      <c r="L32" s="258">
        <f t="shared" si="12"/>
        <v>0</v>
      </c>
      <c r="M32" s="93">
        <v>2122.7999999999997</v>
      </c>
      <c r="N32" s="93">
        <f t="shared" si="13"/>
        <v>0</v>
      </c>
      <c r="O32" s="374" t="s">
        <v>487</v>
      </c>
      <c r="Q32" s="56"/>
      <c r="R32" s="256"/>
      <c r="S32" s="221"/>
      <c r="AH32" s="28"/>
      <c r="AI32" s="28"/>
      <c r="AJ32" s="28"/>
      <c r="AK32" s="28"/>
      <c r="AL32" s="28"/>
      <c r="AM32" s="28"/>
      <c r="AN32" s="28"/>
    </row>
    <row r="33" spans="1:44" x14ac:dyDescent="0.25">
      <c r="A33" s="330">
        <f t="shared" si="3"/>
        <v>226</v>
      </c>
      <c r="B33" s="45">
        <f t="shared" si="4"/>
        <v>226</v>
      </c>
      <c r="C33" s="124" t="s">
        <v>381</v>
      </c>
      <c r="D33" s="28" t="s">
        <v>380</v>
      </c>
      <c r="E33" s="28"/>
      <c r="F33" s="139">
        <v>3</v>
      </c>
      <c r="G33" s="161" t="s">
        <v>22</v>
      </c>
      <c r="H33" s="446"/>
      <c r="I33" s="258">
        <f>F33*H33</f>
        <v>0</v>
      </c>
      <c r="J33" s="93">
        <v>2122.7999999999997</v>
      </c>
      <c r="K33" s="448"/>
      <c r="L33" s="258">
        <f>F33*K33</f>
        <v>0</v>
      </c>
      <c r="M33" s="93">
        <v>2122.7999999999997</v>
      </c>
      <c r="N33" s="93">
        <f>SUM(I33+L33)</f>
        <v>0</v>
      </c>
      <c r="O33" s="374" t="s">
        <v>487</v>
      </c>
      <c r="Q33" s="55"/>
      <c r="R33" s="256"/>
      <c r="S33" s="219"/>
      <c r="AO33" s="29"/>
      <c r="AP33" s="29"/>
      <c r="AQ33" s="29"/>
      <c r="AR33" s="29"/>
    </row>
    <row r="34" spans="1:44" x14ac:dyDescent="0.25">
      <c r="A34" s="330">
        <f t="shared" si="3"/>
        <v>227</v>
      </c>
      <c r="B34" s="45">
        <f t="shared" si="4"/>
        <v>227</v>
      </c>
      <c r="C34" s="127" t="s">
        <v>63</v>
      </c>
      <c r="D34" s="25" t="s">
        <v>141</v>
      </c>
      <c r="E34" s="28"/>
      <c r="F34" s="139">
        <v>220</v>
      </c>
      <c r="G34" s="161" t="s">
        <v>22</v>
      </c>
      <c r="H34" s="446"/>
      <c r="I34" s="258">
        <f t="shared" si="11"/>
        <v>0</v>
      </c>
      <c r="J34" s="93">
        <v>686</v>
      </c>
      <c r="K34" s="448"/>
      <c r="L34" s="258">
        <f t="shared" si="12"/>
        <v>0</v>
      </c>
      <c r="M34" s="93">
        <v>313.60000000000002</v>
      </c>
      <c r="N34" s="93">
        <f t="shared" si="13"/>
        <v>0</v>
      </c>
      <c r="O34" s="374" t="s">
        <v>487</v>
      </c>
      <c r="Q34" s="55"/>
      <c r="R34" s="256"/>
      <c r="S34" s="219"/>
      <c r="AH34" s="28"/>
      <c r="AI34" s="28"/>
      <c r="AJ34" s="28"/>
      <c r="AK34" s="28"/>
      <c r="AL34" s="28"/>
      <c r="AM34" s="28"/>
      <c r="AN34" s="28"/>
    </row>
    <row r="35" spans="1:44" x14ac:dyDescent="0.25">
      <c r="A35" s="330">
        <f t="shared" si="3"/>
        <v>228</v>
      </c>
      <c r="B35" s="45">
        <f t="shared" si="4"/>
        <v>228</v>
      </c>
      <c r="C35" s="127" t="s">
        <v>63</v>
      </c>
      <c r="D35" s="25" t="s">
        <v>42</v>
      </c>
      <c r="E35" s="28"/>
      <c r="F35" s="139">
        <v>150</v>
      </c>
      <c r="G35" s="161" t="s">
        <v>22</v>
      </c>
      <c r="H35" s="446"/>
      <c r="I35" s="258">
        <f t="shared" si="11"/>
        <v>0</v>
      </c>
      <c r="J35" s="93">
        <v>882</v>
      </c>
      <c r="K35" s="448"/>
      <c r="L35" s="258">
        <f t="shared" si="12"/>
        <v>0</v>
      </c>
      <c r="M35" s="93">
        <v>743.40000000000009</v>
      </c>
      <c r="N35" s="93">
        <f t="shared" si="13"/>
        <v>0</v>
      </c>
      <c r="O35" s="374" t="s">
        <v>487</v>
      </c>
      <c r="Q35" s="55"/>
      <c r="R35" s="256"/>
      <c r="S35" s="219"/>
      <c r="AH35" s="28"/>
      <c r="AI35" s="28"/>
      <c r="AJ35" s="28"/>
      <c r="AK35" s="28"/>
      <c r="AL35" s="28"/>
      <c r="AM35" s="28"/>
      <c r="AN35" s="28"/>
    </row>
    <row r="36" spans="1:44" x14ac:dyDescent="0.25">
      <c r="A36" s="330">
        <f t="shared" si="3"/>
        <v>228</v>
      </c>
      <c r="B36" s="45" t="str">
        <f t="shared" si="4"/>
        <v/>
      </c>
      <c r="F36" s="157"/>
      <c r="H36" s="123"/>
      <c r="I36" s="258"/>
      <c r="K36" s="123"/>
      <c r="L36" s="258"/>
      <c r="O36" s="374"/>
      <c r="Q36" s="56"/>
      <c r="R36" s="256"/>
      <c r="S36" s="221"/>
    </row>
    <row r="37" spans="1:44" x14ac:dyDescent="0.25">
      <c r="A37" s="330">
        <f t="shared" si="3"/>
        <v>228</v>
      </c>
      <c r="B37" s="45" t="str">
        <f t="shared" si="4"/>
        <v/>
      </c>
      <c r="F37" s="157"/>
      <c r="H37" s="255"/>
      <c r="I37" s="258"/>
      <c r="L37" s="258"/>
      <c r="O37" s="374"/>
      <c r="Q37" s="56"/>
      <c r="S37" s="221"/>
    </row>
    <row r="38" spans="1:44" x14ac:dyDescent="0.25">
      <c r="A38" s="330">
        <f t="shared" si="3"/>
        <v>228</v>
      </c>
      <c r="B38" s="45" t="str">
        <f t="shared" si="4"/>
        <v/>
      </c>
      <c r="D38" s="144" t="s">
        <v>49</v>
      </c>
      <c r="F38" s="157"/>
      <c r="H38" s="255"/>
      <c r="I38" s="258"/>
      <c r="L38" s="258"/>
      <c r="O38" s="374"/>
      <c r="Q38" s="64"/>
      <c r="S38" s="78"/>
      <c r="T38" s="220"/>
    </row>
    <row r="39" spans="1:44" x14ac:dyDescent="0.25">
      <c r="A39" s="330">
        <f t="shared" si="3"/>
        <v>228</v>
      </c>
      <c r="B39" s="45" t="str">
        <f t="shared" si="4"/>
        <v/>
      </c>
      <c r="F39" s="157"/>
      <c r="H39" s="255"/>
      <c r="I39" s="258"/>
      <c r="L39" s="258"/>
      <c r="O39" s="374"/>
      <c r="Q39" s="56"/>
      <c r="S39" s="221"/>
    </row>
    <row r="40" spans="1:44" x14ac:dyDescent="0.25">
      <c r="A40" s="330">
        <f t="shared" si="3"/>
        <v>229</v>
      </c>
      <c r="B40" s="45">
        <f t="shared" si="4"/>
        <v>229</v>
      </c>
      <c r="C40" s="124" t="s">
        <v>70</v>
      </c>
      <c r="D40" s="134" t="s">
        <v>142</v>
      </c>
      <c r="F40" s="157">
        <v>60</v>
      </c>
      <c r="G40" s="32" t="s">
        <v>23</v>
      </c>
      <c r="H40" s="448"/>
      <c r="I40" s="258">
        <f t="shared" ref="I40:I92" si="14">F40*H40</f>
        <v>0</v>
      </c>
      <c r="J40" s="93">
        <v>300</v>
      </c>
      <c r="K40" s="448"/>
      <c r="L40" s="258">
        <f t="shared" si="0"/>
        <v>0</v>
      </c>
      <c r="M40" s="93">
        <v>192</v>
      </c>
      <c r="N40" s="93">
        <f t="shared" ref="N40:N92" si="15">SUM(I40+L40)</f>
        <v>0</v>
      </c>
      <c r="O40" s="374" t="s">
        <v>487</v>
      </c>
      <c r="Q40" s="55"/>
      <c r="R40" s="256"/>
      <c r="S40" s="219"/>
      <c r="AO40" s="29"/>
    </row>
    <row r="41" spans="1:44" x14ac:dyDescent="0.25">
      <c r="A41" s="330">
        <f t="shared" si="3"/>
        <v>230</v>
      </c>
      <c r="B41" s="45">
        <f t="shared" si="4"/>
        <v>230</v>
      </c>
      <c r="C41" s="124" t="s">
        <v>70</v>
      </c>
      <c r="D41" s="134" t="s">
        <v>109</v>
      </c>
      <c r="F41" s="157">
        <v>800</v>
      </c>
      <c r="G41" s="32" t="s">
        <v>23</v>
      </c>
      <c r="H41" s="448"/>
      <c r="I41" s="258">
        <f t="shared" si="14"/>
        <v>0</v>
      </c>
      <c r="J41" s="93">
        <v>300</v>
      </c>
      <c r="K41" s="448"/>
      <c r="L41" s="258">
        <f t="shared" si="0"/>
        <v>0</v>
      </c>
      <c r="M41" s="93">
        <v>192</v>
      </c>
      <c r="N41" s="93">
        <f t="shared" si="15"/>
        <v>0</v>
      </c>
      <c r="O41" s="374" t="s">
        <v>487</v>
      </c>
      <c r="Q41" s="55"/>
      <c r="R41" s="256"/>
      <c r="S41" s="219"/>
      <c r="T41" s="50"/>
      <c r="U41" s="50"/>
      <c r="V41" s="25"/>
      <c r="AO41" s="29"/>
    </row>
    <row r="42" spans="1:44" x14ac:dyDescent="0.25">
      <c r="A42" s="330">
        <f t="shared" si="3"/>
        <v>231</v>
      </c>
      <c r="B42" s="45">
        <f t="shared" si="4"/>
        <v>231</v>
      </c>
      <c r="C42" s="124" t="s">
        <v>143</v>
      </c>
      <c r="D42" s="25" t="s">
        <v>178</v>
      </c>
      <c r="E42" s="28"/>
      <c r="F42" s="136">
        <v>20</v>
      </c>
      <c r="G42" s="161" t="s">
        <v>23</v>
      </c>
      <c r="H42" s="446"/>
      <c r="I42" s="258">
        <f t="shared" si="14"/>
        <v>0</v>
      </c>
      <c r="J42" s="254"/>
      <c r="K42" s="446"/>
      <c r="L42" s="258">
        <f t="shared" si="0"/>
        <v>0</v>
      </c>
      <c r="N42" s="93">
        <f t="shared" si="15"/>
        <v>0</v>
      </c>
      <c r="O42" s="374" t="s">
        <v>487</v>
      </c>
      <c r="Q42" s="55"/>
      <c r="R42" s="259"/>
      <c r="S42" s="219"/>
      <c r="T42" s="50"/>
      <c r="U42" s="50"/>
      <c r="V42" s="25"/>
      <c r="AO42" s="29"/>
      <c r="AP42" s="29"/>
    </row>
    <row r="43" spans="1:44" x14ac:dyDescent="0.25">
      <c r="A43" s="330">
        <f t="shared" si="3"/>
        <v>232</v>
      </c>
      <c r="B43" s="45">
        <f t="shared" si="4"/>
        <v>232</v>
      </c>
      <c r="C43" s="124" t="s">
        <v>68</v>
      </c>
      <c r="D43" s="134" t="s">
        <v>32</v>
      </c>
      <c r="F43" s="157">
        <v>26</v>
      </c>
      <c r="G43" s="32" t="s">
        <v>22</v>
      </c>
      <c r="H43" s="448"/>
      <c r="I43" s="258">
        <f t="shared" si="14"/>
        <v>0</v>
      </c>
      <c r="J43" s="254"/>
      <c r="K43" s="448"/>
      <c r="L43" s="258">
        <f t="shared" si="0"/>
        <v>0</v>
      </c>
      <c r="N43" s="93">
        <f t="shared" si="15"/>
        <v>0</v>
      </c>
      <c r="O43" s="374" t="s">
        <v>487</v>
      </c>
      <c r="Q43" s="55"/>
      <c r="R43" s="405"/>
      <c r="S43" s="219"/>
      <c r="AO43" s="29"/>
    </row>
    <row r="44" spans="1:44" x14ac:dyDescent="0.25">
      <c r="A44" s="330">
        <f t="shared" si="3"/>
        <v>232</v>
      </c>
      <c r="B44" s="45" t="str">
        <f t="shared" si="4"/>
        <v/>
      </c>
      <c r="D44" s="136"/>
      <c r="F44" s="157"/>
      <c r="H44" s="93"/>
      <c r="I44" s="258"/>
      <c r="K44" s="93"/>
      <c r="L44" s="258"/>
      <c r="O44" s="374"/>
      <c r="Q44" s="55"/>
      <c r="R44" s="405"/>
      <c r="S44" s="219"/>
      <c r="W44" s="25"/>
      <c r="X44" s="25"/>
      <c r="Y44" s="25"/>
      <c r="Z44" s="25"/>
      <c r="AA44" s="25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  <row r="45" spans="1:44" x14ac:dyDescent="0.25">
      <c r="A45" s="330">
        <f t="shared" si="3"/>
        <v>232</v>
      </c>
      <c r="B45" s="45" t="str">
        <f t="shared" si="4"/>
        <v/>
      </c>
      <c r="D45" s="136"/>
      <c r="F45" s="157"/>
      <c r="H45" s="93"/>
      <c r="I45" s="258"/>
      <c r="K45" s="93"/>
      <c r="L45" s="258"/>
      <c r="O45" s="374"/>
      <c r="Q45" s="56"/>
      <c r="R45" s="405"/>
      <c r="S45" s="221"/>
      <c r="W45" s="25"/>
      <c r="X45" s="25"/>
      <c r="Y45" s="25"/>
      <c r="Z45" s="25"/>
      <c r="AA45" s="25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</row>
    <row r="46" spans="1:44" x14ac:dyDescent="0.25">
      <c r="A46" s="330">
        <f t="shared" si="3"/>
        <v>232</v>
      </c>
      <c r="B46" s="45" t="str">
        <f t="shared" si="4"/>
        <v/>
      </c>
      <c r="D46" s="135" t="s">
        <v>50</v>
      </c>
      <c r="F46" s="157"/>
      <c r="H46" s="93"/>
      <c r="I46" s="258"/>
      <c r="K46" s="93"/>
      <c r="L46" s="258"/>
      <c r="O46" s="374"/>
      <c r="Q46" s="56"/>
      <c r="R46" s="405"/>
      <c r="S46" s="221"/>
    </row>
    <row r="47" spans="1:44" x14ac:dyDescent="0.25">
      <c r="A47" s="330">
        <f t="shared" si="3"/>
        <v>232</v>
      </c>
      <c r="B47" s="45" t="str">
        <f t="shared" si="4"/>
        <v/>
      </c>
      <c r="D47" s="291" t="s">
        <v>482</v>
      </c>
      <c r="F47" s="157"/>
      <c r="H47" s="93"/>
      <c r="I47" s="258"/>
      <c r="K47" s="93"/>
      <c r="L47" s="258"/>
      <c r="O47" s="374"/>
      <c r="Q47" s="56"/>
      <c r="R47" s="405"/>
      <c r="S47" s="221"/>
    </row>
    <row r="48" spans="1:44" x14ac:dyDescent="0.25">
      <c r="A48" s="330">
        <f t="shared" si="3"/>
        <v>232</v>
      </c>
      <c r="B48" s="45" t="str">
        <f t="shared" si="4"/>
        <v/>
      </c>
      <c r="D48" s="134" t="s">
        <v>176</v>
      </c>
      <c r="F48" s="157"/>
      <c r="H48" s="255"/>
      <c r="I48" s="258"/>
      <c r="L48" s="258"/>
      <c r="O48" s="374"/>
      <c r="Q48" s="56"/>
      <c r="S48" s="221"/>
    </row>
    <row r="49" spans="1:44" x14ac:dyDescent="0.25">
      <c r="A49" s="330">
        <f t="shared" si="3"/>
        <v>233</v>
      </c>
      <c r="B49" s="45">
        <f t="shared" si="4"/>
        <v>233</v>
      </c>
      <c r="C49" s="125" t="s">
        <v>71</v>
      </c>
      <c r="D49" s="134" t="s">
        <v>128</v>
      </c>
      <c r="F49" s="157">
        <v>2720</v>
      </c>
      <c r="G49" s="34" t="s">
        <v>23</v>
      </c>
      <c r="H49" s="448"/>
      <c r="I49" s="258">
        <f t="shared" si="14"/>
        <v>0</v>
      </c>
      <c r="K49" s="448"/>
      <c r="L49" s="258">
        <f t="shared" si="0"/>
        <v>0</v>
      </c>
      <c r="N49" s="93">
        <f t="shared" si="15"/>
        <v>0</v>
      </c>
      <c r="O49" s="374" t="s">
        <v>487</v>
      </c>
      <c r="Q49" s="56"/>
      <c r="R49" s="256"/>
      <c r="S49" s="221"/>
    </row>
    <row r="50" spans="1:44" x14ac:dyDescent="0.25">
      <c r="A50" s="330">
        <f t="shared" si="3"/>
        <v>234</v>
      </c>
      <c r="B50" s="45">
        <f t="shared" si="4"/>
        <v>234</v>
      </c>
      <c r="C50" s="125" t="s">
        <v>72</v>
      </c>
      <c r="D50" s="134" t="s">
        <v>129</v>
      </c>
      <c r="F50" s="157">
        <v>4945</v>
      </c>
      <c r="G50" s="34" t="s">
        <v>23</v>
      </c>
      <c r="H50" s="448"/>
      <c r="I50" s="258">
        <f t="shared" si="14"/>
        <v>0</v>
      </c>
      <c r="K50" s="448"/>
      <c r="L50" s="258">
        <f t="shared" si="0"/>
        <v>0</v>
      </c>
      <c r="N50" s="93">
        <f t="shared" si="15"/>
        <v>0</v>
      </c>
      <c r="O50" s="374" t="s">
        <v>487</v>
      </c>
      <c r="Q50" s="56"/>
      <c r="R50" s="256"/>
      <c r="S50" s="221"/>
    </row>
    <row r="51" spans="1:44" x14ac:dyDescent="0.25">
      <c r="A51" s="330">
        <f t="shared" si="3"/>
        <v>235</v>
      </c>
      <c r="B51" s="45">
        <f t="shared" si="4"/>
        <v>235</v>
      </c>
      <c r="C51" s="125" t="s">
        <v>73</v>
      </c>
      <c r="D51" s="134" t="s">
        <v>147</v>
      </c>
      <c r="F51" s="157">
        <v>590</v>
      </c>
      <c r="G51" s="34" t="s">
        <v>23</v>
      </c>
      <c r="H51" s="448"/>
      <c r="I51" s="258">
        <f t="shared" si="14"/>
        <v>0</v>
      </c>
      <c r="K51" s="448"/>
      <c r="L51" s="258">
        <f t="shared" si="0"/>
        <v>0</v>
      </c>
      <c r="N51" s="93">
        <f t="shared" si="15"/>
        <v>0</v>
      </c>
      <c r="O51" s="374" t="s">
        <v>487</v>
      </c>
      <c r="Q51" s="56"/>
      <c r="R51" s="256"/>
      <c r="S51" s="221"/>
    </row>
    <row r="52" spans="1:44" x14ac:dyDescent="0.25">
      <c r="A52" s="330">
        <f t="shared" si="3"/>
        <v>236</v>
      </c>
      <c r="B52" s="45">
        <f t="shared" si="4"/>
        <v>236</v>
      </c>
      <c r="C52" s="125" t="s">
        <v>73</v>
      </c>
      <c r="D52" s="134" t="s">
        <v>130</v>
      </c>
      <c r="F52" s="157">
        <v>80</v>
      </c>
      <c r="G52" s="34" t="s">
        <v>23</v>
      </c>
      <c r="H52" s="448"/>
      <c r="I52" s="258">
        <f t="shared" si="14"/>
        <v>0</v>
      </c>
      <c r="K52" s="448"/>
      <c r="L52" s="258">
        <f t="shared" si="0"/>
        <v>0</v>
      </c>
      <c r="N52" s="93">
        <f t="shared" si="15"/>
        <v>0</v>
      </c>
      <c r="O52" s="374" t="s">
        <v>487</v>
      </c>
      <c r="Q52" s="56"/>
      <c r="R52" s="256"/>
      <c r="S52" s="221"/>
    </row>
    <row r="53" spans="1:44" x14ac:dyDescent="0.25">
      <c r="A53" s="330">
        <f t="shared" si="3"/>
        <v>237</v>
      </c>
      <c r="B53" s="45">
        <f t="shared" si="4"/>
        <v>237</v>
      </c>
      <c r="C53" s="125" t="s">
        <v>146</v>
      </c>
      <c r="D53" s="134" t="s">
        <v>145</v>
      </c>
      <c r="F53" s="157">
        <v>800</v>
      </c>
      <c r="G53" s="34" t="s">
        <v>23</v>
      </c>
      <c r="H53" s="448"/>
      <c r="I53" s="258">
        <f t="shared" si="14"/>
        <v>0</v>
      </c>
      <c r="K53" s="448"/>
      <c r="L53" s="258">
        <f t="shared" si="0"/>
        <v>0</v>
      </c>
      <c r="N53" s="93">
        <f t="shared" si="15"/>
        <v>0</v>
      </c>
      <c r="O53" s="374" t="s">
        <v>487</v>
      </c>
      <c r="Q53" s="56"/>
      <c r="R53" s="256"/>
      <c r="S53" s="221"/>
    </row>
    <row r="54" spans="1:44" x14ac:dyDescent="0.25">
      <c r="A54" s="330">
        <f t="shared" si="3"/>
        <v>237</v>
      </c>
      <c r="B54" s="45" t="str">
        <f t="shared" si="4"/>
        <v/>
      </c>
      <c r="C54" s="124"/>
      <c r="F54" s="159"/>
      <c r="G54" s="136"/>
      <c r="H54" s="123"/>
      <c r="I54" s="258"/>
      <c r="K54" s="123"/>
      <c r="L54" s="258"/>
      <c r="O54" s="374"/>
      <c r="Q54" s="56"/>
      <c r="R54" s="256"/>
      <c r="S54" s="221"/>
      <c r="T54" s="225"/>
      <c r="U54" s="226"/>
      <c r="V54" s="49"/>
      <c r="AO54" s="29"/>
      <c r="AP54" s="29"/>
      <c r="AQ54" s="29"/>
    </row>
    <row r="55" spans="1:44" x14ac:dyDescent="0.25">
      <c r="A55" s="330">
        <f t="shared" si="3"/>
        <v>237</v>
      </c>
      <c r="B55" s="45" t="str">
        <f t="shared" si="4"/>
        <v/>
      </c>
      <c r="C55" s="124"/>
      <c r="D55" s="134" t="s">
        <v>373</v>
      </c>
      <c r="F55" s="159"/>
      <c r="G55" s="136"/>
      <c r="H55" s="86"/>
      <c r="I55" s="91"/>
      <c r="J55" s="92"/>
      <c r="K55" s="86"/>
      <c r="L55" s="91"/>
      <c r="M55" s="92"/>
      <c r="N55" s="92"/>
      <c r="O55" s="374"/>
      <c r="Q55" s="56"/>
      <c r="R55" s="265"/>
      <c r="S55" s="221"/>
      <c r="AO55" s="29"/>
      <c r="AP55" s="29"/>
      <c r="AQ55" s="29"/>
    </row>
    <row r="56" spans="1:44" x14ac:dyDescent="0.25">
      <c r="A56" s="330">
        <f t="shared" si="3"/>
        <v>238</v>
      </c>
      <c r="B56" s="45">
        <f t="shared" si="4"/>
        <v>238</v>
      </c>
      <c r="C56" s="125" t="s">
        <v>71</v>
      </c>
      <c r="D56" s="136" t="s">
        <v>253</v>
      </c>
      <c r="F56" s="157">
        <v>450</v>
      </c>
      <c r="G56" s="136" t="s">
        <v>23</v>
      </c>
      <c r="H56" s="439"/>
      <c r="I56" s="91">
        <f t="shared" ref="I56" si="16">F56*H56</f>
        <v>0</v>
      </c>
      <c r="J56" s="92"/>
      <c r="K56" s="439"/>
      <c r="L56" s="91">
        <f t="shared" ref="L56" si="17">F56*K56</f>
        <v>0</v>
      </c>
      <c r="M56" s="92"/>
      <c r="N56" s="92">
        <f t="shared" ref="N56" si="18">SUM(I56+L56)</f>
        <v>0</v>
      </c>
      <c r="O56" s="374" t="s">
        <v>487</v>
      </c>
      <c r="Q56" s="56"/>
      <c r="R56" s="265"/>
      <c r="S56" s="221"/>
      <c r="T56" s="225"/>
      <c r="U56" s="226"/>
      <c r="V56" s="49"/>
      <c r="W56" s="66"/>
      <c r="X56" s="28"/>
      <c r="Y56" s="48"/>
      <c r="AO56" s="29"/>
      <c r="AP56" s="29"/>
    </row>
    <row r="57" spans="1:44" x14ac:dyDescent="0.25">
      <c r="A57" s="330">
        <f t="shared" si="3"/>
        <v>238</v>
      </c>
      <c r="B57" s="45" t="str">
        <f t="shared" si="4"/>
        <v/>
      </c>
      <c r="F57" s="157"/>
      <c r="G57" s="34"/>
      <c r="H57" s="123"/>
      <c r="I57" s="258"/>
      <c r="K57" s="123"/>
      <c r="L57" s="258"/>
      <c r="O57" s="374"/>
      <c r="Q57" s="56"/>
      <c r="R57" s="256"/>
      <c r="S57" s="221"/>
    </row>
    <row r="58" spans="1:44" x14ac:dyDescent="0.25">
      <c r="A58" s="330">
        <f t="shared" si="3"/>
        <v>238</v>
      </c>
      <c r="B58" s="45" t="str">
        <f t="shared" si="4"/>
        <v/>
      </c>
      <c r="F58" s="157"/>
      <c r="G58" s="34"/>
      <c r="H58" s="123"/>
      <c r="I58" s="258"/>
      <c r="K58" s="123"/>
      <c r="L58" s="258"/>
      <c r="O58" s="374"/>
      <c r="Q58" s="30"/>
      <c r="R58" s="256"/>
      <c r="S58" s="78"/>
      <c r="T58" s="222"/>
    </row>
    <row r="59" spans="1:44" x14ac:dyDescent="0.25">
      <c r="A59" s="330">
        <f t="shared" si="3"/>
        <v>238</v>
      </c>
      <c r="B59" s="45" t="str">
        <f t="shared" si="4"/>
        <v/>
      </c>
      <c r="C59" s="124"/>
      <c r="D59" s="179" t="s">
        <v>124</v>
      </c>
      <c r="E59" s="28"/>
      <c r="F59" s="159"/>
      <c r="G59" s="134"/>
      <c r="H59" s="255"/>
      <c r="I59" s="258"/>
      <c r="K59" s="123"/>
      <c r="L59" s="257"/>
      <c r="M59" s="123"/>
      <c r="N59" s="123"/>
      <c r="O59" s="374"/>
      <c r="Q59" s="56"/>
      <c r="R59" s="256"/>
      <c r="S59" s="221"/>
      <c r="T59" s="225"/>
      <c r="U59" s="226"/>
      <c r="V59" s="49"/>
      <c r="AO59" s="29"/>
      <c r="AP59" s="29"/>
      <c r="AQ59" s="29"/>
    </row>
    <row r="60" spans="1:44" x14ac:dyDescent="0.25">
      <c r="A60" s="330">
        <f t="shared" si="3"/>
        <v>238</v>
      </c>
      <c r="B60" s="45" t="str">
        <f t="shared" si="4"/>
        <v/>
      </c>
      <c r="C60" s="124"/>
      <c r="D60" s="28"/>
      <c r="E60" s="28"/>
      <c r="F60" s="159"/>
      <c r="G60" s="134"/>
      <c r="H60" s="255"/>
      <c r="I60" s="258"/>
      <c r="K60" s="123"/>
      <c r="L60" s="257"/>
      <c r="M60" s="123"/>
      <c r="N60" s="123"/>
      <c r="O60" s="374"/>
      <c r="Q60" s="56"/>
      <c r="R60" s="256"/>
      <c r="S60" s="221"/>
      <c r="AO60" s="29"/>
      <c r="AP60" s="29"/>
      <c r="AQ60" s="29"/>
    </row>
    <row r="61" spans="1:44" x14ac:dyDescent="0.25">
      <c r="A61" s="330">
        <f t="shared" si="3"/>
        <v>239</v>
      </c>
      <c r="B61" s="45">
        <f t="shared" si="4"/>
        <v>239</v>
      </c>
      <c r="C61" s="237" t="s">
        <v>126</v>
      </c>
      <c r="D61" s="21" t="s">
        <v>247</v>
      </c>
      <c r="E61" s="19"/>
      <c r="F61" s="166">
        <v>0.9</v>
      </c>
      <c r="G61" s="165" t="s">
        <v>127</v>
      </c>
      <c r="H61" s="449"/>
      <c r="I61" s="257">
        <f t="shared" ref="I61" si="19">F61*H61</f>
        <v>0</v>
      </c>
      <c r="J61" s="257"/>
      <c r="K61" s="449"/>
      <c r="L61" s="257">
        <f t="shared" ref="L61" si="20">F61*K61</f>
        <v>0</v>
      </c>
      <c r="M61" s="123"/>
      <c r="N61" s="255">
        <f t="shared" ref="N61" si="21">SUM(I61+L61)</f>
        <v>0</v>
      </c>
      <c r="O61" s="374" t="s">
        <v>487</v>
      </c>
      <c r="Q61" s="57"/>
      <c r="R61" s="408"/>
      <c r="S61" s="227"/>
      <c r="AO61" s="29"/>
      <c r="AP61" s="29"/>
      <c r="AQ61" s="29"/>
      <c r="AR61" s="29"/>
    </row>
    <row r="62" spans="1:44" x14ac:dyDescent="0.25">
      <c r="A62" s="330">
        <f t="shared" si="3"/>
        <v>239</v>
      </c>
      <c r="B62" s="45" t="str">
        <f t="shared" si="4"/>
        <v/>
      </c>
      <c r="D62" s="136"/>
      <c r="F62" s="157"/>
      <c r="G62" s="136"/>
      <c r="H62" s="123"/>
      <c r="I62" s="258"/>
      <c r="K62" s="123"/>
      <c r="L62" s="258"/>
      <c r="O62" s="374"/>
      <c r="Q62" s="56"/>
      <c r="R62" s="256"/>
      <c r="S62" s="221"/>
      <c r="T62" s="225"/>
      <c r="U62" s="226"/>
      <c r="V62" s="49"/>
      <c r="W62" s="66"/>
      <c r="X62" s="28"/>
      <c r="Y62" s="48"/>
      <c r="AO62" s="29"/>
      <c r="AP62" s="29"/>
    </row>
    <row r="63" spans="1:44" x14ac:dyDescent="0.25">
      <c r="A63" s="330">
        <f t="shared" si="3"/>
        <v>239</v>
      </c>
      <c r="B63" s="45" t="str">
        <f t="shared" si="4"/>
        <v/>
      </c>
      <c r="F63" s="157"/>
      <c r="H63" s="123"/>
      <c r="I63" s="258"/>
      <c r="K63" s="123"/>
      <c r="L63" s="258"/>
      <c r="O63" s="374"/>
      <c r="Q63" s="55"/>
      <c r="R63" s="256"/>
      <c r="S63" s="219"/>
    </row>
    <row r="64" spans="1:44" x14ac:dyDescent="0.25">
      <c r="A64" s="330">
        <f t="shared" si="3"/>
        <v>239</v>
      </c>
      <c r="B64" s="45" t="str">
        <f t="shared" si="4"/>
        <v/>
      </c>
      <c r="D64" s="289" t="s">
        <v>29</v>
      </c>
      <c r="E64" s="165"/>
      <c r="F64" s="166"/>
      <c r="G64" s="158"/>
      <c r="H64" s="257"/>
      <c r="I64" s="258"/>
      <c r="J64" s="258"/>
      <c r="K64" s="258"/>
      <c r="L64" s="258"/>
      <c r="O64" s="374"/>
      <c r="Q64" s="55"/>
      <c r="R64" s="409"/>
      <c r="S64" s="219"/>
    </row>
    <row r="65" spans="1:42" x14ac:dyDescent="0.25">
      <c r="A65" s="330">
        <f t="shared" si="3"/>
        <v>239</v>
      </c>
      <c r="B65" s="45" t="str">
        <f t="shared" si="4"/>
        <v/>
      </c>
      <c r="D65" s="146"/>
      <c r="E65" s="165"/>
      <c r="F65" s="166"/>
      <c r="G65" s="158"/>
      <c r="H65" s="257"/>
      <c r="I65" s="258"/>
      <c r="J65" s="258"/>
      <c r="K65" s="258"/>
      <c r="L65" s="258"/>
      <c r="O65" s="374"/>
      <c r="Q65" s="55"/>
      <c r="R65" s="409"/>
      <c r="S65" s="219"/>
    </row>
    <row r="66" spans="1:42" x14ac:dyDescent="0.25">
      <c r="A66" s="330">
        <f t="shared" si="3"/>
        <v>239</v>
      </c>
      <c r="B66" s="45" t="str">
        <f t="shared" si="4"/>
        <v/>
      </c>
      <c r="D66" s="185" t="s">
        <v>291</v>
      </c>
      <c r="F66" s="157"/>
      <c r="G66" s="136"/>
      <c r="H66" s="123"/>
      <c r="I66" s="258"/>
      <c r="K66" s="123"/>
      <c r="L66" s="258"/>
      <c r="O66" s="374"/>
      <c r="Q66" s="56"/>
      <c r="R66" s="256"/>
      <c r="S66" s="221"/>
      <c r="T66" s="225"/>
      <c r="U66" s="226"/>
      <c r="V66" s="49"/>
      <c r="W66" s="66"/>
      <c r="X66" s="28"/>
      <c r="Y66" s="48"/>
      <c r="AO66" s="29"/>
      <c r="AP66" s="29"/>
    </row>
    <row r="67" spans="1:42" x14ac:dyDescent="0.25">
      <c r="A67" s="330">
        <f t="shared" si="3"/>
        <v>240</v>
      </c>
      <c r="B67" s="45">
        <f t="shared" si="4"/>
        <v>240</v>
      </c>
      <c r="C67" s="125" t="s">
        <v>415</v>
      </c>
      <c r="D67" s="184" t="s">
        <v>396</v>
      </c>
      <c r="E67" s="28"/>
      <c r="F67" s="375">
        <v>124</v>
      </c>
      <c r="G67" s="172" t="s">
        <v>22</v>
      </c>
      <c r="H67" s="448"/>
      <c r="I67" s="254">
        <f t="shared" ref="I67:I70" si="22">F67*H67</f>
        <v>0</v>
      </c>
      <c r="J67" s="255"/>
      <c r="K67" s="450"/>
      <c r="L67" s="254">
        <f t="shared" ref="L67:L70" si="23">F67*K67</f>
        <v>0</v>
      </c>
      <c r="M67" s="282"/>
      <c r="N67" s="281">
        <f t="shared" ref="N67:N70" si="24">SUM(I67+L67)</f>
        <v>0</v>
      </c>
      <c r="O67" s="374" t="s">
        <v>487</v>
      </c>
      <c r="Q67" s="297"/>
      <c r="R67" s="280"/>
      <c r="S67" s="297"/>
      <c r="T67" s="301"/>
      <c r="U67" s="302"/>
      <c r="AO67" s="29"/>
    </row>
    <row r="68" spans="1:42" x14ac:dyDescent="0.25">
      <c r="A68" s="330">
        <f t="shared" si="3"/>
        <v>241</v>
      </c>
      <c r="B68" s="45">
        <f t="shared" si="4"/>
        <v>241</v>
      </c>
      <c r="C68" s="125" t="s">
        <v>415</v>
      </c>
      <c r="D68" s="184" t="s">
        <v>397</v>
      </c>
      <c r="E68" s="28"/>
      <c r="F68" s="375">
        <v>17</v>
      </c>
      <c r="G68" s="172" t="s">
        <v>22</v>
      </c>
      <c r="H68" s="448"/>
      <c r="I68" s="254">
        <f t="shared" si="22"/>
        <v>0</v>
      </c>
      <c r="J68" s="255"/>
      <c r="K68" s="450"/>
      <c r="L68" s="254">
        <f t="shared" si="23"/>
        <v>0</v>
      </c>
      <c r="M68" s="282"/>
      <c r="N68" s="281">
        <f t="shared" si="24"/>
        <v>0</v>
      </c>
      <c r="O68" s="374" t="s">
        <v>487</v>
      </c>
      <c r="Q68" s="297"/>
      <c r="R68" s="280"/>
      <c r="S68" s="297"/>
      <c r="T68" s="301"/>
      <c r="U68" s="302"/>
      <c r="AO68" s="29"/>
    </row>
    <row r="69" spans="1:42" x14ac:dyDescent="0.25">
      <c r="A69" s="330">
        <f t="shared" si="3"/>
        <v>242</v>
      </c>
      <c r="B69" s="45">
        <f t="shared" si="4"/>
        <v>242</v>
      </c>
      <c r="C69" s="125" t="s">
        <v>415</v>
      </c>
      <c r="D69" s="184" t="s">
        <v>398</v>
      </c>
      <c r="E69" s="28"/>
      <c r="F69" s="375">
        <v>24</v>
      </c>
      <c r="G69" s="172" t="s">
        <v>22</v>
      </c>
      <c r="H69" s="448"/>
      <c r="I69" s="254">
        <f t="shared" si="22"/>
        <v>0</v>
      </c>
      <c r="J69" s="255"/>
      <c r="K69" s="450"/>
      <c r="L69" s="254">
        <f t="shared" si="23"/>
        <v>0</v>
      </c>
      <c r="M69" s="282"/>
      <c r="N69" s="281">
        <f t="shared" si="24"/>
        <v>0</v>
      </c>
      <c r="O69" s="374" t="s">
        <v>487</v>
      </c>
      <c r="Q69" s="297"/>
      <c r="R69" s="280"/>
      <c r="S69" s="297"/>
      <c r="T69" s="301"/>
      <c r="U69" s="302"/>
      <c r="AO69" s="29"/>
    </row>
    <row r="70" spans="1:42" x14ac:dyDescent="0.25">
      <c r="A70" s="330">
        <f t="shared" si="3"/>
        <v>243</v>
      </c>
      <c r="B70" s="45">
        <f t="shared" si="4"/>
        <v>243</v>
      </c>
      <c r="C70" s="125" t="s">
        <v>414</v>
      </c>
      <c r="D70" s="184" t="s">
        <v>399</v>
      </c>
      <c r="E70" s="28"/>
      <c r="F70" s="375">
        <v>16</v>
      </c>
      <c r="G70" s="172" t="s">
        <v>22</v>
      </c>
      <c r="H70" s="448"/>
      <c r="I70" s="254">
        <f t="shared" si="22"/>
        <v>0</v>
      </c>
      <c r="J70" s="255"/>
      <c r="K70" s="450"/>
      <c r="L70" s="254">
        <f t="shared" si="23"/>
        <v>0</v>
      </c>
      <c r="M70" s="282"/>
      <c r="N70" s="281">
        <f t="shared" si="24"/>
        <v>0</v>
      </c>
      <c r="O70" s="374" t="s">
        <v>487</v>
      </c>
      <c r="Q70" s="297"/>
      <c r="R70" s="280"/>
      <c r="S70" s="297"/>
      <c r="T70" s="301"/>
      <c r="U70" s="302"/>
      <c r="AO70" s="29"/>
    </row>
    <row r="71" spans="1:42" x14ac:dyDescent="0.25">
      <c r="A71" s="330">
        <f t="shared" si="3"/>
        <v>244</v>
      </c>
      <c r="B71" s="45">
        <f t="shared" si="4"/>
        <v>244</v>
      </c>
      <c r="C71" s="125" t="s">
        <v>158</v>
      </c>
      <c r="D71" s="184" t="s">
        <v>400</v>
      </c>
      <c r="E71" s="28"/>
      <c r="F71" s="375">
        <v>38</v>
      </c>
      <c r="G71" s="172" t="s">
        <v>22</v>
      </c>
      <c r="H71" s="439"/>
      <c r="I71" s="263">
        <f>F71*H71</f>
        <v>0</v>
      </c>
      <c r="J71" s="264"/>
      <c r="K71" s="442"/>
      <c r="L71" s="263">
        <f>F71*K71</f>
        <v>0</v>
      </c>
      <c r="M71" s="273"/>
      <c r="N71" s="272">
        <f>SUM(I71+L71)</f>
        <v>0</v>
      </c>
      <c r="O71" s="374" t="s">
        <v>487</v>
      </c>
      <c r="Q71" s="297"/>
      <c r="R71" s="270"/>
      <c r="S71" s="297"/>
      <c r="T71" s="301"/>
      <c r="U71" s="302"/>
      <c r="AO71" s="29"/>
    </row>
    <row r="72" spans="1:42" x14ac:dyDescent="0.25">
      <c r="A72" s="330">
        <f t="shared" si="3"/>
        <v>245</v>
      </c>
      <c r="B72" s="45">
        <f t="shared" si="4"/>
        <v>245</v>
      </c>
      <c r="C72" s="125" t="s">
        <v>418</v>
      </c>
      <c r="D72" s="184" t="s">
        <v>403</v>
      </c>
      <c r="E72" s="28"/>
      <c r="F72" s="375">
        <v>5</v>
      </c>
      <c r="G72" s="172" t="s">
        <v>22</v>
      </c>
      <c r="H72" s="439"/>
      <c r="I72" s="263">
        <f>F72*H72</f>
        <v>0</v>
      </c>
      <c r="J72" s="264"/>
      <c r="K72" s="442"/>
      <c r="L72" s="263">
        <f>F72*K72</f>
        <v>0</v>
      </c>
      <c r="M72" s="273"/>
      <c r="N72" s="272">
        <f t="shared" ref="N72" si="25">SUM(I72+L72)</f>
        <v>0</v>
      </c>
      <c r="O72" s="374" t="s">
        <v>487</v>
      </c>
      <c r="Q72" s="297"/>
      <c r="R72" s="269"/>
      <c r="S72" s="297"/>
      <c r="T72" s="301"/>
      <c r="U72" s="302"/>
      <c r="AO72" s="29"/>
    </row>
    <row r="73" spans="1:42" x14ac:dyDescent="0.25">
      <c r="A73" s="330">
        <f t="shared" si="3"/>
        <v>246</v>
      </c>
      <c r="B73" s="45">
        <f t="shared" si="4"/>
        <v>246</v>
      </c>
      <c r="C73" s="125" t="s">
        <v>158</v>
      </c>
      <c r="D73" s="184" t="s">
        <v>408</v>
      </c>
      <c r="E73" s="28"/>
      <c r="F73" s="376">
        <v>7</v>
      </c>
      <c r="G73" s="172" t="s">
        <v>22</v>
      </c>
      <c r="H73" s="439"/>
      <c r="I73" s="263">
        <f>F73*H73</f>
        <v>0</v>
      </c>
      <c r="J73" s="264"/>
      <c r="K73" s="442"/>
      <c r="L73" s="263">
        <f>F73*K73</f>
        <v>0</v>
      </c>
      <c r="M73" s="273"/>
      <c r="N73" s="272">
        <f>SUM(I73+L73)</f>
        <v>0</v>
      </c>
      <c r="O73" s="374" t="s">
        <v>487</v>
      </c>
      <c r="Q73" s="297"/>
      <c r="R73" s="269"/>
      <c r="S73" s="300"/>
      <c r="T73" s="301"/>
      <c r="U73" s="302"/>
      <c r="AO73" s="29"/>
    </row>
    <row r="74" spans="1:42" x14ac:dyDescent="0.25">
      <c r="A74" s="330">
        <f t="shared" si="3"/>
        <v>247</v>
      </c>
      <c r="B74" s="45">
        <f t="shared" si="4"/>
        <v>247</v>
      </c>
      <c r="C74" s="125" t="s">
        <v>158</v>
      </c>
      <c r="D74" s="184" t="s">
        <v>409</v>
      </c>
      <c r="E74" s="28"/>
      <c r="F74" s="376">
        <v>17</v>
      </c>
      <c r="G74" s="172" t="s">
        <v>22</v>
      </c>
      <c r="H74" s="439"/>
      <c r="I74" s="263">
        <f>F74*H74</f>
        <v>0</v>
      </c>
      <c r="J74" s="264"/>
      <c r="K74" s="442"/>
      <c r="L74" s="263">
        <f>F74*K74</f>
        <v>0</v>
      </c>
      <c r="M74" s="273"/>
      <c r="N74" s="272">
        <f>SUM(I74+L74)</f>
        <v>0</v>
      </c>
      <c r="O74" s="374" t="s">
        <v>487</v>
      </c>
      <c r="Q74" s="297"/>
      <c r="R74" s="269"/>
      <c r="S74" s="300"/>
      <c r="T74" s="301"/>
      <c r="U74" s="302"/>
      <c r="AO74" s="29"/>
    </row>
    <row r="75" spans="1:42" x14ac:dyDescent="0.25">
      <c r="A75" s="330">
        <f t="shared" si="3"/>
        <v>248</v>
      </c>
      <c r="B75" s="45">
        <f t="shared" si="4"/>
        <v>248</v>
      </c>
      <c r="C75" s="125" t="s">
        <v>158</v>
      </c>
      <c r="D75" s="184" t="s">
        <v>467</v>
      </c>
      <c r="E75" s="28"/>
      <c r="F75" s="376">
        <v>12</v>
      </c>
      <c r="G75" s="172" t="s">
        <v>22</v>
      </c>
      <c r="H75" s="439"/>
      <c r="I75" s="263">
        <f>F75*H75</f>
        <v>0</v>
      </c>
      <c r="J75" s="264"/>
      <c r="K75" s="442"/>
      <c r="L75" s="263">
        <f>F75*K75</f>
        <v>0</v>
      </c>
      <c r="M75" s="273"/>
      <c r="N75" s="272">
        <f>SUM(I75+L75)</f>
        <v>0</v>
      </c>
      <c r="O75" s="374" t="s">
        <v>487</v>
      </c>
      <c r="Q75" s="297"/>
      <c r="R75" s="270"/>
      <c r="S75" s="300"/>
      <c r="T75" s="301"/>
      <c r="U75" s="302"/>
      <c r="AO75" s="29"/>
    </row>
    <row r="76" spans="1:42" x14ac:dyDescent="0.25">
      <c r="A76" s="330">
        <f t="shared" ref="A76:A137" si="26">IF(ISNUMBER($F76),$A75+1,$A75+0)</f>
        <v>249</v>
      </c>
      <c r="B76" s="45">
        <f t="shared" ref="B76:B139" si="27">IF((A76-A75)=0,"",A76)</f>
        <v>249</v>
      </c>
      <c r="C76" s="125" t="s">
        <v>422</v>
      </c>
      <c r="D76" s="184" t="s">
        <v>468</v>
      </c>
      <c r="E76" s="28"/>
      <c r="F76" s="376">
        <v>8</v>
      </c>
      <c r="G76" s="172" t="s">
        <v>22</v>
      </c>
      <c r="H76" s="439"/>
      <c r="I76" s="263">
        <f t="shared" ref="I76" si="28">F76*H76</f>
        <v>0</v>
      </c>
      <c r="J76" s="264"/>
      <c r="K76" s="442"/>
      <c r="L76" s="263">
        <f t="shared" ref="L76" si="29">F76*K76</f>
        <v>0</v>
      </c>
      <c r="M76" s="273"/>
      <c r="N76" s="272">
        <f t="shared" ref="N76:N77" si="30">SUM(I76+L76)</f>
        <v>0</v>
      </c>
      <c r="O76" s="374" t="s">
        <v>487</v>
      </c>
      <c r="Q76" s="297"/>
      <c r="R76" s="270"/>
      <c r="S76" s="300"/>
      <c r="T76" s="301"/>
      <c r="U76" s="302"/>
      <c r="AO76" s="29"/>
    </row>
    <row r="77" spans="1:42" x14ac:dyDescent="0.25">
      <c r="A77" s="330">
        <f t="shared" si="26"/>
        <v>250</v>
      </c>
      <c r="B77" s="45">
        <f t="shared" si="27"/>
        <v>250</v>
      </c>
      <c r="C77" s="125" t="s">
        <v>421</v>
      </c>
      <c r="D77" s="184" t="s">
        <v>410</v>
      </c>
      <c r="E77" s="28"/>
      <c r="F77" s="376">
        <v>1</v>
      </c>
      <c r="G77" s="172" t="s">
        <v>22</v>
      </c>
      <c r="H77" s="439"/>
      <c r="I77" s="263">
        <f>F77*H77</f>
        <v>0</v>
      </c>
      <c r="J77" s="264"/>
      <c r="K77" s="442"/>
      <c r="L77" s="263">
        <f>F77*K77</f>
        <v>0</v>
      </c>
      <c r="M77" s="273"/>
      <c r="N77" s="272">
        <f t="shared" si="30"/>
        <v>0</v>
      </c>
      <c r="O77" s="374" t="s">
        <v>487</v>
      </c>
      <c r="Q77" s="297"/>
      <c r="R77" s="269"/>
      <c r="S77" s="300"/>
      <c r="T77" s="301"/>
      <c r="U77" s="302"/>
      <c r="AO77" s="29"/>
    </row>
    <row r="78" spans="1:42" x14ac:dyDescent="0.25">
      <c r="A78" s="330">
        <f t="shared" si="26"/>
        <v>250</v>
      </c>
      <c r="B78" s="45" t="str">
        <f t="shared" si="27"/>
        <v/>
      </c>
      <c r="D78" s="185"/>
      <c r="F78" s="157"/>
      <c r="G78" s="136"/>
      <c r="H78" s="123"/>
      <c r="I78" s="258"/>
      <c r="K78" s="123"/>
      <c r="L78" s="258"/>
      <c r="O78" s="374"/>
      <c r="Q78" s="56"/>
      <c r="R78" s="256"/>
      <c r="S78" s="221"/>
      <c r="T78" s="225"/>
      <c r="U78" s="226"/>
      <c r="V78" s="49"/>
      <c r="W78" s="66"/>
      <c r="X78" s="28"/>
      <c r="Y78" s="48"/>
      <c r="AO78" s="29"/>
      <c r="AP78" s="29"/>
    </row>
    <row r="79" spans="1:42" x14ac:dyDescent="0.25">
      <c r="A79" s="330">
        <f t="shared" si="26"/>
        <v>250</v>
      </c>
      <c r="B79" s="45" t="str">
        <f t="shared" si="27"/>
        <v/>
      </c>
      <c r="D79" s="185"/>
      <c r="F79" s="157"/>
      <c r="G79" s="136"/>
      <c r="H79" s="123"/>
      <c r="I79" s="258"/>
      <c r="K79" s="123"/>
      <c r="L79" s="258"/>
      <c r="O79" s="374"/>
      <c r="Q79" s="56"/>
      <c r="R79" s="256"/>
      <c r="S79" s="221"/>
      <c r="T79" s="225"/>
      <c r="U79" s="226"/>
      <c r="V79" s="49"/>
      <c r="W79" s="66"/>
      <c r="X79" s="28"/>
      <c r="Y79" s="48"/>
      <c r="AO79" s="29"/>
      <c r="AP79" s="29"/>
    </row>
    <row r="80" spans="1:42" x14ac:dyDescent="0.25">
      <c r="A80" s="330">
        <f t="shared" si="26"/>
        <v>250</v>
      </c>
      <c r="B80" s="45" t="str">
        <f t="shared" si="27"/>
        <v/>
      </c>
      <c r="D80" s="145" t="s">
        <v>10</v>
      </c>
      <c r="E80" s="165"/>
      <c r="F80" s="166"/>
      <c r="G80" s="158"/>
      <c r="H80" s="257"/>
      <c r="I80" s="258"/>
      <c r="J80" s="258"/>
      <c r="K80" s="258"/>
      <c r="L80" s="258"/>
      <c r="O80" s="374"/>
      <c r="Q80" s="60"/>
      <c r="R80" s="409"/>
      <c r="S80" s="231"/>
      <c r="T80" s="222"/>
      <c r="U80" s="222"/>
    </row>
    <row r="81" spans="1:44" x14ac:dyDescent="0.25">
      <c r="A81" s="330">
        <f t="shared" si="26"/>
        <v>250</v>
      </c>
      <c r="B81" s="45" t="str">
        <f t="shared" si="27"/>
        <v/>
      </c>
      <c r="I81" s="258"/>
      <c r="L81" s="258"/>
      <c r="O81" s="374"/>
      <c r="Q81" s="22"/>
      <c r="S81" s="231"/>
      <c r="T81" s="222"/>
      <c r="U81" s="222"/>
    </row>
    <row r="82" spans="1:44" x14ac:dyDescent="0.25">
      <c r="A82" s="330">
        <f t="shared" si="26"/>
        <v>251</v>
      </c>
      <c r="B82" s="45">
        <f t="shared" si="27"/>
        <v>251</v>
      </c>
      <c r="C82" s="125" t="s">
        <v>75</v>
      </c>
      <c r="D82" s="150" t="s">
        <v>148</v>
      </c>
      <c r="E82" s="167"/>
      <c r="F82" s="166">
        <v>20</v>
      </c>
      <c r="G82" s="158" t="s">
        <v>22</v>
      </c>
      <c r="H82" s="449"/>
      <c r="I82" s="258">
        <f t="shared" si="14"/>
        <v>0</v>
      </c>
      <c r="J82" s="258"/>
      <c r="K82" s="449"/>
      <c r="L82" s="258">
        <f t="shared" si="0"/>
        <v>0</v>
      </c>
      <c r="N82" s="93">
        <f t="shared" si="15"/>
        <v>0</v>
      </c>
      <c r="O82" s="374" t="s">
        <v>487</v>
      </c>
      <c r="Q82" s="42"/>
      <c r="R82" s="408"/>
      <c r="S82" s="222"/>
      <c r="T82" s="222"/>
      <c r="U82" s="222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</row>
    <row r="83" spans="1:44" ht="14.25" customHeight="1" x14ac:dyDescent="0.25">
      <c r="A83" s="330">
        <f t="shared" si="26"/>
        <v>252</v>
      </c>
      <c r="B83" s="45">
        <f t="shared" si="27"/>
        <v>252</v>
      </c>
      <c r="C83" s="125" t="s">
        <v>257</v>
      </c>
      <c r="D83" s="150" t="s">
        <v>256</v>
      </c>
      <c r="E83" s="167"/>
      <c r="F83" s="168">
        <v>4</v>
      </c>
      <c r="G83" s="158" t="s">
        <v>22</v>
      </c>
      <c r="H83" s="449"/>
      <c r="I83" s="258">
        <f t="shared" si="14"/>
        <v>0</v>
      </c>
      <c r="J83" s="258"/>
      <c r="K83" s="448"/>
      <c r="L83" s="258">
        <f t="shared" si="0"/>
        <v>0</v>
      </c>
      <c r="N83" s="93">
        <f t="shared" si="15"/>
        <v>0</v>
      </c>
      <c r="O83" s="374" t="s">
        <v>487</v>
      </c>
      <c r="Q83" s="37"/>
      <c r="R83" s="405"/>
      <c r="S83" s="231"/>
      <c r="T83" s="222"/>
      <c r="U83" s="222"/>
      <c r="AO83" s="29"/>
    </row>
    <row r="84" spans="1:44" ht="14.25" customHeight="1" x14ac:dyDescent="0.25">
      <c r="A84" s="330">
        <f t="shared" si="26"/>
        <v>253</v>
      </c>
      <c r="B84" s="45">
        <f t="shared" si="27"/>
        <v>253</v>
      </c>
      <c r="C84" s="125" t="s">
        <v>76</v>
      </c>
      <c r="D84" s="150" t="s">
        <v>149</v>
      </c>
      <c r="E84" s="167"/>
      <c r="F84" s="168">
        <v>10</v>
      </c>
      <c r="G84" s="158" t="s">
        <v>22</v>
      </c>
      <c r="H84" s="449"/>
      <c r="I84" s="258">
        <f t="shared" si="14"/>
        <v>0</v>
      </c>
      <c r="J84" s="258"/>
      <c r="K84" s="448"/>
      <c r="L84" s="258">
        <f t="shared" si="0"/>
        <v>0</v>
      </c>
      <c r="N84" s="93">
        <f t="shared" si="15"/>
        <v>0</v>
      </c>
      <c r="O84" s="374" t="s">
        <v>487</v>
      </c>
      <c r="Q84" s="42"/>
      <c r="R84" s="405"/>
      <c r="S84" s="230"/>
      <c r="T84" s="232"/>
      <c r="U84" s="232"/>
      <c r="AO84" s="29"/>
    </row>
    <row r="85" spans="1:44" x14ac:dyDescent="0.25">
      <c r="A85" s="330">
        <f t="shared" si="26"/>
        <v>254</v>
      </c>
      <c r="B85" s="45">
        <f t="shared" si="27"/>
        <v>254</v>
      </c>
      <c r="C85" s="125" t="s">
        <v>77</v>
      </c>
      <c r="D85" s="150" t="s">
        <v>150</v>
      </c>
      <c r="E85" s="167"/>
      <c r="F85" s="168">
        <v>4</v>
      </c>
      <c r="G85" s="158" t="s">
        <v>22</v>
      </c>
      <c r="H85" s="449"/>
      <c r="I85" s="258">
        <f t="shared" si="14"/>
        <v>0</v>
      </c>
      <c r="J85" s="258"/>
      <c r="K85" s="448"/>
      <c r="L85" s="258">
        <f t="shared" si="0"/>
        <v>0</v>
      </c>
      <c r="N85" s="93">
        <f t="shared" si="15"/>
        <v>0</v>
      </c>
      <c r="O85" s="374" t="s">
        <v>487</v>
      </c>
      <c r="Q85" s="55"/>
      <c r="R85" s="405"/>
      <c r="S85" s="219"/>
      <c r="AO85" s="29"/>
    </row>
    <row r="86" spans="1:44" x14ac:dyDescent="0.25">
      <c r="A86" s="330">
        <f t="shared" si="26"/>
        <v>255</v>
      </c>
      <c r="B86" s="45">
        <f t="shared" si="27"/>
        <v>255</v>
      </c>
      <c r="C86" s="125" t="s">
        <v>78</v>
      </c>
      <c r="D86" s="150" t="s">
        <v>151</v>
      </c>
      <c r="E86" s="167"/>
      <c r="F86" s="168">
        <v>7</v>
      </c>
      <c r="G86" s="158" t="s">
        <v>22</v>
      </c>
      <c r="H86" s="449"/>
      <c r="I86" s="258">
        <f t="shared" si="14"/>
        <v>0</v>
      </c>
      <c r="J86" s="258"/>
      <c r="K86" s="448"/>
      <c r="L86" s="258">
        <f t="shared" si="0"/>
        <v>0</v>
      </c>
      <c r="N86" s="93">
        <f t="shared" si="15"/>
        <v>0</v>
      </c>
      <c r="O86" s="374" t="s">
        <v>487</v>
      </c>
      <c r="Q86" s="55"/>
      <c r="R86" s="405"/>
      <c r="S86" s="219"/>
      <c r="AO86" s="29"/>
    </row>
    <row r="87" spans="1:44" ht="30" x14ac:dyDescent="0.25">
      <c r="A87" s="330">
        <f t="shared" si="26"/>
        <v>256</v>
      </c>
      <c r="B87" s="45">
        <f t="shared" si="27"/>
        <v>256</v>
      </c>
      <c r="C87" s="125" t="s">
        <v>79</v>
      </c>
      <c r="D87" s="148" t="s">
        <v>54</v>
      </c>
      <c r="E87" s="167"/>
      <c r="F87" s="165">
        <v>10</v>
      </c>
      <c r="G87" s="165" t="s">
        <v>22</v>
      </c>
      <c r="H87" s="451"/>
      <c r="I87" s="283">
        <f t="shared" ref="I87" si="31">F87*H87</f>
        <v>0</v>
      </c>
      <c r="J87" s="165"/>
      <c r="K87" s="451"/>
      <c r="L87" s="283">
        <f t="shared" ref="L87" si="32">F87*K87</f>
        <v>0</v>
      </c>
      <c r="M87" s="134"/>
      <c r="N87" s="284">
        <f t="shared" ref="N87" si="33">SUM(I87+L87)</f>
        <v>0</v>
      </c>
      <c r="O87" s="374" t="s">
        <v>487</v>
      </c>
      <c r="Q87" s="55"/>
      <c r="R87" s="410"/>
      <c r="S87" s="219"/>
      <c r="AO87" s="29"/>
      <c r="AP87" s="29"/>
      <c r="AQ87" s="29"/>
    </row>
    <row r="88" spans="1:44" ht="30" x14ac:dyDescent="0.25">
      <c r="A88" s="330">
        <f t="shared" si="26"/>
        <v>257</v>
      </c>
      <c r="B88" s="45">
        <f t="shared" si="27"/>
        <v>257</v>
      </c>
      <c r="C88" s="125" t="s">
        <v>75</v>
      </c>
      <c r="D88" s="207" t="s">
        <v>287</v>
      </c>
      <c r="E88" s="167"/>
      <c r="F88" s="166">
        <v>1</v>
      </c>
      <c r="G88" s="158" t="s">
        <v>22</v>
      </c>
      <c r="H88" s="449"/>
      <c r="I88" s="258">
        <f t="shared" ref="I88" si="34">F88*H88</f>
        <v>0</v>
      </c>
      <c r="J88" s="258"/>
      <c r="K88" s="452"/>
      <c r="L88" s="258">
        <f t="shared" ref="L88" si="35">F88*K88</f>
        <v>0</v>
      </c>
      <c r="N88" s="93">
        <f t="shared" ref="N88" si="36">SUM(I88+L88)</f>
        <v>0</v>
      </c>
      <c r="O88" s="374" t="s">
        <v>487</v>
      </c>
      <c r="Q88" s="22"/>
      <c r="R88" s="259"/>
      <c r="S88" s="230"/>
      <c r="T88" s="240"/>
      <c r="U88" s="222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</row>
    <row r="89" spans="1:44" ht="30" x14ac:dyDescent="0.25">
      <c r="A89" s="330">
        <f t="shared" si="26"/>
        <v>258</v>
      </c>
      <c r="B89" s="45">
        <f t="shared" si="27"/>
        <v>258</v>
      </c>
      <c r="C89" s="130" t="s">
        <v>184</v>
      </c>
      <c r="D89" s="207" t="s">
        <v>289</v>
      </c>
      <c r="E89" s="167"/>
      <c r="F89" s="168">
        <v>13</v>
      </c>
      <c r="G89" s="158" t="s">
        <v>22</v>
      </c>
      <c r="H89" s="440"/>
      <c r="I89" s="91">
        <f t="shared" ref="I89" si="37">F89*H89</f>
        <v>0</v>
      </c>
      <c r="J89" s="91"/>
      <c r="K89" s="444"/>
      <c r="L89" s="91">
        <f t="shared" ref="L89" si="38">F89*K89</f>
        <v>0</v>
      </c>
      <c r="M89" s="92"/>
      <c r="N89" s="92">
        <f t="shared" ref="N89" si="39">SUM(I89+L89)</f>
        <v>0</v>
      </c>
      <c r="O89" s="374" t="s">
        <v>487</v>
      </c>
      <c r="Q89" s="37"/>
      <c r="R89" s="267"/>
      <c r="S89" s="230"/>
      <c r="T89" s="240"/>
      <c r="U89" s="222"/>
      <c r="AO89" s="29"/>
      <c r="AP89" s="29"/>
      <c r="AQ89" s="29"/>
      <c r="AR89" s="29"/>
    </row>
    <row r="90" spans="1:44" ht="27.75" customHeight="1" x14ac:dyDescent="0.25">
      <c r="A90" s="330">
        <f t="shared" si="26"/>
        <v>259</v>
      </c>
      <c r="B90" s="45">
        <f t="shared" si="27"/>
        <v>259</v>
      </c>
      <c r="C90" s="125" t="s">
        <v>80</v>
      </c>
      <c r="D90" s="207" t="s">
        <v>286</v>
      </c>
      <c r="E90" s="170"/>
      <c r="F90" s="166">
        <v>35</v>
      </c>
      <c r="G90" s="33" t="s">
        <v>22</v>
      </c>
      <c r="H90" s="449"/>
      <c r="I90" s="258">
        <f t="shared" ref="I90" si="40">F90*H90</f>
        <v>0</v>
      </c>
      <c r="J90" s="257"/>
      <c r="K90" s="452"/>
      <c r="L90" s="258">
        <f t="shared" ref="L90" si="41">F90*K90</f>
        <v>0</v>
      </c>
      <c r="N90" s="93">
        <f t="shared" ref="N90" si="42">SUM(I90+L90)</f>
        <v>0</v>
      </c>
      <c r="O90" s="374" t="s">
        <v>487</v>
      </c>
      <c r="Q90" s="55"/>
      <c r="R90" s="259"/>
      <c r="S90" s="219"/>
      <c r="T90" s="12"/>
      <c r="U90" s="12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</row>
    <row r="91" spans="1:44" ht="13.5" customHeight="1" x14ac:dyDescent="0.25">
      <c r="A91" s="330">
        <f t="shared" si="26"/>
        <v>260</v>
      </c>
      <c r="B91" s="45">
        <f t="shared" si="27"/>
        <v>260</v>
      </c>
      <c r="C91" s="125" t="s">
        <v>80</v>
      </c>
      <c r="D91" s="150" t="s">
        <v>262</v>
      </c>
      <c r="E91" s="170"/>
      <c r="F91" s="166">
        <v>309</v>
      </c>
      <c r="G91" s="33" t="s">
        <v>22</v>
      </c>
      <c r="H91" s="449"/>
      <c r="I91" s="258">
        <f t="shared" si="14"/>
        <v>0</v>
      </c>
      <c r="J91" s="257"/>
      <c r="K91" s="448"/>
      <c r="L91" s="258">
        <f t="shared" ref="L91:L92" si="43">F91*K91</f>
        <v>0</v>
      </c>
      <c r="N91" s="93">
        <f t="shared" si="15"/>
        <v>0</v>
      </c>
      <c r="O91" s="374" t="s">
        <v>487</v>
      </c>
      <c r="Q91" s="29"/>
      <c r="R91" s="405"/>
      <c r="S91" s="7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</row>
    <row r="92" spans="1:44" ht="28.5" customHeight="1" x14ac:dyDescent="0.25">
      <c r="A92" s="330">
        <f t="shared" si="26"/>
        <v>261</v>
      </c>
      <c r="B92" s="45">
        <f t="shared" si="27"/>
        <v>261</v>
      </c>
      <c r="C92" s="125" t="s">
        <v>80</v>
      </c>
      <c r="D92" s="207" t="s">
        <v>263</v>
      </c>
      <c r="E92" s="170"/>
      <c r="F92" s="166">
        <v>185</v>
      </c>
      <c r="G92" s="33" t="s">
        <v>22</v>
      </c>
      <c r="H92" s="449"/>
      <c r="I92" s="258">
        <f t="shared" si="14"/>
        <v>0</v>
      </c>
      <c r="J92" s="257"/>
      <c r="K92" s="448"/>
      <c r="L92" s="258">
        <f t="shared" si="43"/>
        <v>0</v>
      </c>
      <c r="N92" s="93">
        <f t="shared" si="15"/>
        <v>0</v>
      </c>
      <c r="O92" s="374" t="s">
        <v>487</v>
      </c>
      <c r="Q92" s="29"/>
      <c r="R92" s="405"/>
      <c r="S92" s="7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</row>
    <row r="93" spans="1:44" ht="63.75" customHeight="1" x14ac:dyDescent="0.25">
      <c r="A93" s="330">
        <f t="shared" si="26"/>
        <v>262</v>
      </c>
      <c r="B93" s="45">
        <f t="shared" si="27"/>
        <v>262</v>
      </c>
      <c r="C93" s="124"/>
      <c r="D93" s="67" t="s">
        <v>453</v>
      </c>
      <c r="E93" s="181"/>
      <c r="F93" s="166">
        <v>3</v>
      </c>
      <c r="G93" s="33" t="s">
        <v>22</v>
      </c>
      <c r="H93" s="449"/>
      <c r="I93" s="257">
        <f t="shared" ref="I93:I95" si="44">F93*H93</f>
        <v>0</v>
      </c>
      <c r="J93" s="257"/>
      <c r="K93" s="447"/>
      <c r="L93" s="258">
        <f>F93*K93</f>
        <v>0</v>
      </c>
      <c r="N93" s="93">
        <f>SUM(I93+L93)</f>
        <v>0</v>
      </c>
      <c r="O93" s="374" t="s">
        <v>487</v>
      </c>
      <c r="Q93" s="18"/>
      <c r="R93" s="256"/>
      <c r="S93" s="7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</row>
    <row r="94" spans="1:44" ht="63" customHeight="1" x14ac:dyDescent="0.25">
      <c r="A94" s="330">
        <f t="shared" si="26"/>
        <v>263</v>
      </c>
      <c r="B94" s="45">
        <f t="shared" si="27"/>
        <v>263</v>
      </c>
      <c r="C94" s="124"/>
      <c r="D94" s="67" t="s">
        <v>454</v>
      </c>
      <c r="E94" s="181"/>
      <c r="F94" s="166">
        <v>13</v>
      </c>
      <c r="G94" s="33" t="s">
        <v>22</v>
      </c>
      <c r="H94" s="449"/>
      <c r="I94" s="257">
        <f t="shared" si="44"/>
        <v>0</v>
      </c>
      <c r="J94" s="257"/>
      <c r="K94" s="447"/>
      <c r="L94" s="258">
        <f>F94*K94</f>
        <v>0</v>
      </c>
      <c r="N94" s="93">
        <f>SUM(I94+L94)</f>
        <v>0</v>
      </c>
      <c r="O94" s="374" t="s">
        <v>487</v>
      </c>
      <c r="Q94" s="29"/>
      <c r="R94" s="256"/>
      <c r="S94" s="7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</row>
    <row r="95" spans="1:44" ht="30" customHeight="1" x14ac:dyDescent="0.25">
      <c r="A95" s="330">
        <f t="shared" si="26"/>
        <v>264</v>
      </c>
      <c r="B95" s="45">
        <f t="shared" si="27"/>
        <v>264</v>
      </c>
      <c r="C95" s="130"/>
      <c r="D95" s="241" t="s">
        <v>297</v>
      </c>
      <c r="E95" s="167"/>
      <c r="F95" s="152">
        <v>7</v>
      </c>
      <c r="G95" s="33" t="s">
        <v>22</v>
      </c>
      <c r="H95" s="449"/>
      <c r="I95" s="257">
        <f t="shared" si="44"/>
        <v>0</v>
      </c>
      <c r="J95" s="257"/>
      <c r="K95" s="447"/>
      <c r="L95" s="258">
        <f>F95*K95</f>
        <v>0</v>
      </c>
      <c r="N95" s="93">
        <f>SUM(I95+L95)</f>
        <v>0</v>
      </c>
      <c r="O95" s="374" t="s">
        <v>487</v>
      </c>
      <c r="Q95" s="29"/>
      <c r="R95" s="256"/>
      <c r="S95" s="78"/>
      <c r="AJ95" s="28"/>
      <c r="AK95" s="28"/>
      <c r="AL95" s="28"/>
      <c r="AM95" s="28"/>
      <c r="AN95" s="28"/>
    </row>
    <row r="96" spans="1:44" ht="13.5" customHeight="1" x14ac:dyDescent="0.25">
      <c r="A96" s="330">
        <f t="shared" si="26"/>
        <v>265</v>
      </c>
      <c r="B96" s="45">
        <f t="shared" si="27"/>
        <v>265</v>
      </c>
      <c r="C96" s="125" t="s">
        <v>153</v>
      </c>
      <c r="D96" s="184" t="s">
        <v>152</v>
      </c>
      <c r="E96" s="183"/>
      <c r="F96" s="166">
        <v>15</v>
      </c>
      <c r="G96" s="158" t="s">
        <v>22</v>
      </c>
      <c r="H96" s="449"/>
      <c r="I96" s="258">
        <f>F96*H96</f>
        <v>0</v>
      </c>
      <c r="J96" s="258"/>
      <c r="K96" s="448"/>
      <c r="L96" s="258">
        <f t="shared" ref="L96" si="45">F96*K96</f>
        <v>0</v>
      </c>
      <c r="N96" s="93">
        <f>SUM(I96+L96)</f>
        <v>0</v>
      </c>
      <c r="O96" s="374" t="s">
        <v>487</v>
      </c>
      <c r="Q96" s="20"/>
      <c r="R96" s="256"/>
      <c r="S96" s="233"/>
      <c r="T96" s="220"/>
      <c r="U96" s="233"/>
      <c r="AO96" s="29"/>
      <c r="AP96" s="29"/>
      <c r="AQ96" s="29"/>
    </row>
    <row r="97" spans="1:44" x14ac:dyDescent="0.25">
      <c r="A97" s="330">
        <f t="shared" si="26"/>
        <v>265</v>
      </c>
      <c r="B97" s="45" t="str">
        <f t="shared" si="27"/>
        <v/>
      </c>
      <c r="D97" s="147"/>
      <c r="E97" s="167"/>
      <c r="F97" s="152"/>
      <c r="G97" s="158"/>
      <c r="H97" s="257"/>
      <c r="I97" s="258"/>
      <c r="J97" s="258"/>
      <c r="K97" s="256"/>
      <c r="L97" s="258"/>
      <c r="O97" s="374"/>
      <c r="Q97" s="57"/>
      <c r="R97" s="256"/>
      <c r="S97" s="227"/>
      <c r="AJ97" s="28"/>
      <c r="AK97" s="28"/>
      <c r="AL97" s="28"/>
      <c r="AM97" s="28"/>
      <c r="AN97" s="28"/>
    </row>
    <row r="98" spans="1:44" x14ac:dyDescent="0.25">
      <c r="A98" s="330">
        <f t="shared" si="26"/>
        <v>265</v>
      </c>
      <c r="B98" s="45" t="str">
        <f t="shared" si="27"/>
        <v/>
      </c>
      <c r="D98" s="147"/>
      <c r="E98" s="167"/>
      <c r="F98" s="152"/>
      <c r="G98" s="165"/>
      <c r="H98" s="257"/>
      <c r="I98" s="258"/>
      <c r="J98" s="258"/>
      <c r="K98" s="256"/>
      <c r="L98" s="258"/>
      <c r="O98" s="374"/>
      <c r="R98" s="256"/>
      <c r="AO98" s="29"/>
      <c r="AP98" s="29"/>
      <c r="AQ98" s="29"/>
      <c r="AR98" s="29"/>
    </row>
    <row r="99" spans="1:44" x14ac:dyDescent="0.25">
      <c r="A99" s="330">
        <f t="shared" si="26"/>
        <v>265</v>
      </c>
      <c r="B99" s="45" t="str">
        <f t="shared" si="27"/>
        <v/>
      </c>
      <c r="D99" s="145" t="s">
        <v>12</v>
      </c>
      <c r="E99" s="167"/>
      <c r="F99" s="166"/>
      <c r="G99" s="171"/>
      <c r="H99" s="257"/>
      <c r="I99" s="258"/>
      <c r="J99" s="258"/>
      <c r="K99" s="258"/>
      <c r="L99" s="258"/>
      <c r="O99" s="374"/>
      <c r="R99" s="409"/>
    </row>
    <row r="100" spans="1:44" x14ac:dyDescent="0.25">
      <c r="A100" s="330">
        <f t="shared" si="26"/>
        <v>265</v>
      </c>
      <c r="B100" s="45" t="str">
        <f t="shared" si="27"/>
        <v/>
      </c>
      <c r="O100" s="374"/>
      <c r="Q100" s="63"/>
      <c r="S100" s="78"/>
    </row>
    <row r="101" spans="1:44" x14ac:dyDescent="0.25">
      <c r="A101" s="330">
        <f t="shared" si="26"/>
        <v>266</v>
      </c>
      <c r="B101" s="45">
        <f t="shared" si="27"/>
        <v>266</v>
      </c>
      <c r="D101" s="142" t="s">
        <v>154</v>
      </c>
      <c r="E101" s="167"/>
      <c r="F101" s="166">
        <v>47</v>
      </c>
      <c r="G101" s="158" t="s">
        <v>22</v>
      </c>
      <c r="H101" s="449"/>
      <c r="I101" s="258">
        <f t="shared" ref="I101:I135" si="46">F101*H101</f>
        <v>0</v>
      </c>
      <c r="J101" s="258"/>
      <c r="K101" s="257"/>
      <c r="L101" s="258"/>
      <c r="N101" s="93">
        <f t="shared" ref="N101:N135" si="47">SUM(I101+L101)</f>
        <v>0</v>
      </c>
      <c r="O101" s="374" t="s">
        <v>487</v>
      </c>
      <c r="Q101" s="29"/>
      <c r="R101" s="408"/>
      <c r="S101" s="12"/>
      <c r="U101" s="220"/>
    </row>
    <row r="102" spans="1:44" ht="15" customHeight="1" x14ac:dyDescent="0.25">
      <c r="A102" s="330">
        <f t="shared" si="26"/>
        <v>267</v>
      </c>
      <c r="B102" s="45">
        <f t="shared" si="27"/>
        <v>267</v>
      </c>
      <c r="C102" s="127"/>
      <c r="D102" s="136" t="s">
        <v>292</v>
      </c>
      <c r="F102" s="166">
        <v>1</v>
      </c>
      <c r="G102" s="158" t="s">
        <v>22</v>
      </c>
      <c r="H102" s="257"/>
      <c r="I102" s="258">
        <f t="shared" si="46"/>
        <v>0</v>
      </c>
      <c r="J102" s="258"/>
      <c r="K102" s="449"/>
      <c r="L102" s="258">
        <f t="shared" ref="L102:L105" si="48">F102*K102</f>
        <v>0</v>
      </c>
      <c r="N102" s="93">
        <f t="shared" si="47"/>
        <v>0</v>
      </c>
      <c r="O102" s="374" t="s">
        <v>487</v>
      </c>
      <c r="R102" s="408"/>
    </row>
    <row r="103" spans="1:44" ht="15" customHeight="1" x14ac:dyDescent="0.25">
      <c r="A103" s="330">
        <f t="shared" si="26"/>
        <v>268</v>
      </c>
      <c r="B103" s="45">
        <f t="shared" si="27"/>
        <v>268</v>
      </c>
      <c r="C103" s="127"/>
      <c r="D103" s="136" t="s">
        <v>293</v>
      </c>
      <c r="F103" s="166">
        <v>2</v>
      </c>
      <c r="G103" s="158" t="s">
        <v>22</v>
      </c>
      <c r="H103" s="257"/>
      <c r="I103" s="258">
        <f t="shared" si="46"/>
        <v>0</v>
      </c>
      <c r="J103" s="258"/>
      <c r="K103" s="449"/>
      <c r="L103" s="258">
        <f t="shared" si="48"/>
        <v>0</v>
      </c>
      <c r="N103" s="93">
        <f t="shared" si="47"/>
        <v>0</v>
      </c>
      <c r="O103" s="374" t="s">
        <v>487</v>
      </c>
      <c r="Q103" s="28"/>
      <c r="R103" s="408"/>
      <c r="S103" s="12"/>
      <c r="V103" s="28"/>
    </row>
    <row r="104" spans="1:44" ht="15" customHeight="1" x14ac:dyDescent="0.25">
      <c r="A104" s="330">
        <f t="shared" si="26"/>
        <v>269</v>
      </c>
      <c r="B104" s="45">
        <f t="shared" si="27"/>
        <v>269</v>
      </c>
      <c r="C104" s="127" t="s">
        <v>274</v>
      </c>
      <c r="D104" s="136" t="s">
        <v>272</v>
      </c>
      <c r="F104" s="166">
        <v>6</v>
      </c>
      <c r="G104" s="158" t="s">
        <v>22</v>
      </c>
      <c r="H104" s="449"/>
      <c r="I104" s="258">
        <f t="shared" si="46"/>
        <v>0</v>
      </c>
      <c r="J104" s="258"/>
      <c r="K104" s="449"/>
      <c r="L104" s="258">
        <f t="shared" si="48"/>
        <v>0</v>
      </c>
      <c r="N104" s="93">
        <f t="shared" si="47"/>
        <v>0</v>
      </c>
      <c r="O104" s="374" t="s">
        <v>487</v>
      </c>
      <c r="Q104" s="28"/>
      <c r="R104" s="408"/>
      <c r="S104" s="12"/>
      <c r="V104" s="25"/>
    </row>
    <row r="105" spans="1:44" x14ac:dyDescent="0.25">
      <c r="A105" s="330">
        <f t="shared" si="26"/>
        <v>270</v>
      </c>
      <c r="B105" s="45">
        <f t="shared" si="27"/>
        <v>270</v>
      </c>
      <c r="C105" s="124" t="s">
        <v>192</v>
      </c>
      <c r="D105" s="209" t="s">
        <v>193</v>
      </c>
      <c r="E105" s="183"/>
      <c r="F105" s="172">
        <v>3</v>
      </c>
      <c r="G105" s="173" t="s">
        <v>22</v>
      </c>
      <c r="H105" s="446"/>
      <c r="I105" s="258">
        <f t="shared" si="46"/>
        <v>0</v>
      </c>
      <c r="J105" s="258"/>
      <c r="K105" s="449"/>
      <c r="L105" s="257">
        <f t="shared" si="48"/>
        <v>0</v>
      </c>
      <c r="N105" s="93">
        <f t="shared" si="47"/>
        <v>0</v>
      </c>
      <c r="O105" s="374" t="s">
        <v>487</v>
      </c>
      <c r="Q105" s="28"/>
      <c r="R105" s="408"/>
      <c r="S105" s="12"/>
      <c r="AF105" s="28"/>
      <c r="AG105" s="28"/>
      <c r="AH105" s="28"/>
      <c r="AI105" s="28"/>
      <c r="AJ105" s="28"/>
      <c r="AK105" s="28"/>
      <c r="AL105" s="28"/>
      <c r="AM105" s="28"/>
      <c r="AN105" s="28"/>
    </row>
    <row r="106" spans="1:44" x14ac:dyDescent="0.25">
      <c r="A106" s="330">
        <f t="shared" si="26"/>
        <v>271</v>
      </c>
      <c r="B106" s="45">
        <f t="shared" si="27"/>
        <v>271</v>
      </c>
      <c r="C106" s="238"/>
      <c r="D106" s="208" t="s">
        <v>444</v>
      </c>
      <c r="E106" s="183"/>
      <c r="F106" s="172">
        <v>1</v>
      </c>
      <c r="G106" s="34" t="s">
        <v>433</v>
      </c>
      <c r="H106" s="440"/>
      <c r="I106" s="91">
        <f t="shared" si="46"/>
        <v>0</v>
      </c>
      <c r="J106" s="266"/>
      <c r="K106" s="266"/>
      <c r="L106" s="91"/>
      <c r="M106" s="92"/>
      <c r="N106" s="92">
        <f t="shared" si="47"/>
        <v>0</v>
      </c>
      <c r="O106" s="374" t="s">
        <v>487</v>
      </c>
      <c r="R106" s="401"/>
      <c r="AO106" s="29"/>
    </row>
    <row r="107" spans="1:44" s="25" customFormat="1" x14ac:dyDescent="0.25">
      <c r="A107" s="330">
        <f t="shared" si="26"/>
        <v>272</v>
      </c>
      <c r="B107" s="45">
        <f t="shared" si="27"/>
        <v>272</v>
      </c>
      <c r="C107" s="130"/>
      <c r="D107" s="151" t="s">
        <v>25</v>
      </c>
      <c r="E107" s="170"/>
      <c r="F107" s="166">
        <v>3</v>
      </c>
      <c r="G107" s="173" t="s">
        <v>40</v>
      </c>
      <c r="H107" s="257"/>
      <c r="I107" s="258"/>
      <c r="J107" s="257"/>
      <c r="K107" s="136"/>
      <c r="L107" s="258">
        <f>SUM(L10:L105)</f>
        <v>0</v>
      </c>
      <c r="M107" s="123"/>
      <c r="N107" s="93">
        <f>L107/100*F107</f>
        <v>0</v>
      </c>
      <c r="O107" s="374" t="s">
        <v>487</v>
      </c>
      <c r="P107" s="18"/>
      <c r="Q107" s="57"/>
      <c r="R107" s="139"/>
      <c r="S107" s="227"/>
      <c r="T107" s="78"/>
      <c r="U107" s="78"/>
      <c r="V107" s="29"/>
    </row>
    <row r="108" spans="1:44" s="25" customFormat="1" x14ac:dyDescent="0.25">
      <c r="A108" s="330">
        <f t="shared" si="26"/>
        <v>273</v>
      </c>
      <c r="B108" s="45">
        <f t="shared" si="27"/>
        <v>273</v>
      </c>
      <c r="C108" s="136"/>
      <c r="D108" s="21" t="s">
        <v>157</v>
      </c>
      <c r="E108" s="181"/>
      <c r="F108" s="166">
        <v>1.5</v>
      </c>
      <c r="G108" s="173" t="s">
        <v>40</v>
      </c>
      <c r="H108" s="257"/>
      <c r="I108" s="258"/>
      <c r="J108" s="257"/>
      <c r="K108" s="123"/>
      <c r="L108" s="258">
        <f>L107</f>
        <v>0</v>
      </c>
      <c r="M108" s="123"/>
      <c r="N108" s="93">
        <f>L108/100*F108</f>
        <v>0</v>
      </c>
      <c r="O108" s="374" t="s">
        <v>487</v>
      </c>
      <c r="P108" s="18"/>
      <c r="Q108" s="57"/>
      <c r="R108" s="256"/>
      <c r="S108" s="227"/>
      <c r="T108" s="78"/>
      <c r="U108" s="78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4" x14ac:dyDescent="0.25">
      <c r="A109" s="330">
        <f t="shared" si="26"/>
        <v>273</v>
      </c>
      <c r="B109" s="45" t="str">
        <f t="shared" si="27"/>
        <v/>
      </c>
      <c r="O109" s="374"/>
      <c r="Q109" s="57"/>
      <c r="S109" s="227"/>
    </row>
    <row r="110" spans="1:44" x14ac:dyDescent="0.25">
      <c r="A110" s="330">
        <f t="shared" si="26"/>
        <v>273</v>
      </c>
      <c r="B110" s="45" t="str">
        <f t="shared" si="27"/>
        <v/>
      </c>
      <c r="C110" s="238"/>
      <c r="D110" s="208"/>
      <c r="E110" s="183"/>
      <c r="F110" s="172"/>
      <c r="H110" s="257"/>
      <c r="I110" s="258"/>
      <c r="J110" s="257"/>
      <c r="K110" s="257"/>
      <c r="L110" s="258"/>
      <c r="O110" s="374"/>
      <c r="Q110" s="57"/>
      <c r="R110" s="408"/>
      <c r="S110" s="227"/>
      <c r="AO110" s="29"/>
    </row>
    <row r="111" spans="1:44" s="15" customFormat="1" ht="15" customHeight="1" x14ac:dyDescent="0.25">
      <c r="A111" s="330">
        <f t="shared" si="26"/>
        <v>273</v>
      </c>
      <c r="B111" s="45" t="str">
        <f t="shared" si="27"/>
        <v/>
      </c>
      <c r="C111" s="125"/>
      <c r="D111" s="145" t="s">
        <v>33</v>
      </c>
      <c r="E111" s="167"/>
      <c r="F111" s="166"/>
      <c r="G111" s="158"/>
      <c r="H111" s="257"/>
      <c r="I111" s="258"/>
      <c r="J111" s="258"/>
      <c r="K111" s="258"/>
      <c r="L111" s="258"/>
      <c r="M111" s="93"/>
      <c r="N111" s="93"/>
      <c r="O111" s="374"/>
      <c r="P111" s="18"/>
      <c r="Q111" s="57"/>
      <c r="R111" s="409"/>
      <c r="S111" s="227"/>
      <c r="T111" s="78"/>
      <c r="U111" s="78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</row>
    <row r="112" spans="1:44" s="15" customFormat="1" ht="15" customHeight="1" x14ac:dyDescent="0.25">
      <c r="A112" s="330">
        <f t="shared" si="26"/>
        <v>273</v>
      </c>
      <c r="B112" s="45" t="str">
        <f t="shared" si="27"/>
        <v/>
      </c>
      <c r="C112" s="125"/>
      <c r="D112" s="134"/>
      <c r="E112" s="167"/>
      <c r="F112" s="166"/>
      <c r="G112" s="158"/>
      <c r="H112" s="257"/>
      <c r="I112" s="258"/>
      <c r="J112" s="258"/>
      <c r="K112" s="258"/>
      <c r="L112" s="258"/>
      <c r="M112" s="93"/>
      <c r="N112" s="93"/>
      <c r="O112" s="374"/>
      <c r="P112" s="18"/>
      <c r="Q112" s="57"/>
      <c r="R112" s="409"/>
      <c r="S112" s="227"/>
      <c r="T112" s="78"/>
      <c r="U112" s="78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</row>
    <row r="113" spans="1:41" s="15" customFormat="1" ht="15" customHeight="1" x14ac:dyDescent="0.25">
      <c r="A113" s="330">
        <f t="shared" si="26"/>
        <v>274</v>
      </c>
      <c r="B113" s="45">
        <f t="shared" si="27"/>
        <v>274</v>
      </c>
      <c r="C113" s="125" t="s">
        <v>84</v>
      </c>
      <c r="D113" s="134" t="s">
        <v>34</v>
      </c>
      <c r="E113" s="167"/>
      <c r="F113" s="166">
        <v>4750</v>
      </c>
      <c r="G113" s="158" t="s">
        <v>23</v>
      </c>
      <c r="H113" s="449"/>
      <c r="I113" s="258">
        <f t="shared" si="46"/>
        <v>0</v>
      </c>
      <c r="J113" s="258"/>
      <c r="K113" s="258"/>
      <c r="L113" s="258"/>
      <c r="M113" s="93"/>
      <c r="N113" s="93">
        <f t="shared" si="47"/>
        <v>0</v>
      </c>
      <c r="O113" s="374" t="s">
        <v>487</v>
      </c>
      <c r="P113" s="18"/>
      <c r="Q113" s="55"/>
      <c r="R113" s="409"/>
      <c r="S113" s="227"/>
      <c r="T113" s="78"/>
      <c r="U113" s="78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</row>
    <row r="114" spans="1:41" s="15" customFormat="1" ht="15" customHeight="1" x14ac:dyDescent="0.25">
      <c r="A114" s="330">
        <f t="shared" si="26"/>
        <v>275</v>
      </c>
      <c r="B114" s="45">
        <f t="shared" si="27"/>
        <v>275</v>
      </c>
      <c r="C114" s="125" t="s">
        <v>85</v>
      </c>
      <c r="D114" s="134" t="s">
        <v>35</v>
      </c>
      <c r="E114" s="167"/>
      <c r="F114" s="166">
        <v>3160</v>
      </c>
      <c r="G114" s="158" t="s">
        <v>23</v>
      </c>
      <c r="H114" s="449"/>
      <c r="I114" s="258">
        <f t="shared" si="46"/>
        <v>0</v>
      </c>
      <c r="J114" s="258"/>
      <c r="K114" s="258"/>
      <c r="L114" s="258"/>
      <c r="M114" s="93"/>
      <c r="N114" s="93">
        <f t="shared" si="47"/>
        <v>0</v>
      </c>
      <c r="O114" s="374" t="s">
        <v>487</v>
      </c>
      <c r="P114" s="18"/>
      <c r="Q114" s="55"/>
      <c r="R114" s="409"/>
      <c r="S114" s="227"/>
      <c r="T114" s="78"/>
      <c r="U114" s="78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</row>
    <row r="115" spans="1:41" s="15" customFormat="1" ht="15" customHeight="1" x14ac:dyDescent="0.25">
      <c r="A115" s="330">
        <f t="shared" si="26"/>
        <v>276</v>
      </c>
      <c r="B115" s="45">
        <f t="shared" si="27"/>
        <v>276</v>
      </c>
      <c r="C115" s="125" t="s">
        <v>156</v>
      </c>
      <c r="D115" s="134" t="s">
        <v>155</v>
      </c>
      <c r="E115" s="167"/>
      <c r="F115" s="166">
        <v>2375</v>
      </c>
      <c r="G115" s="158" t="s">
        <v>23</v>
      </c>
      <c r="H115" s="449"/>
      <c r="I115" s="258">
        <f t="shared" si="46"/>
        <v>0</v>
      </c>
      <c r="J115" s="258"/>
      <c r="K115" s="258"/>
      <c r="L115" s="258"/>
      <c r="M115" s="93"/>
      <c r="N115" s="93">
        <f t="shared" si="47"/>
        <v>0</v>
      </c>
      <c r="O115" s="374" t="s">
        <v>487</v>
      </c>
      <c r="P115" s="18"/>
      <c r="Q115" s="55"/>
      <c r="R115" s="409"/>
      <c r="S115" s="78"/>
      <c r="T115" s="78"/>
      <c r="U115" s="78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</row>
    <row r="116" spans="1:41" s="15" customFormat="1" ht="15" customHeight="1" x14ac:dyDescent="0.25">
      <c r="A116" s="330">
        <f t="shared" si="26"/>
        <v>277</v>
      </c>
      <c r="B116" s="45">
        <f t="shared" si="27"/>
        <v>277</v>
      </c>
      <c r="C116" s="125" t="s">
        <v>82</v>
      </c>
      <c r="D116" s="139" t="s">
        <v>36</v>
      </c>
      <c r="E116" s="167"/>
      <c r="F116" s="166">
        <v>716</v>
      </c>
      <c r="G116" s="158" t="s">
        <v>22</v>
      </c>
      <c r="H116" s="449"/>
      <c r="I116" s="258">
        <f t="shared" si="46"/>
        <v>0</v>
      </c>
      <c r="J116" s="258"/>
      <c r="K116" s="258"/>
      <c r="L116" s="258"/>
      <c r="M116" s="93"/>
      <c r="N116" s="93">
        <f t="shared" si="47"/>
        <v>0</v>
      </c>
      <c r="O116" s="374" t="s">
        <v>487</v>
      </c>
      <c r="P116" s="18"/>
      <c r="Q116" s="29"/>
      <c r="R116" s="409"/>
      <c r="S116" s="78"/>
      <c r="T116" s="78"/>
      <c r="U116" s="78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</row>
    <row r="117" spans="1:41" s="15" customFormat="1" ht="15" customHeight="1" x14ac:dyDescent="0.25">
      <c r="A117" s="330">
        <f t="shared" si="26"/>
        <v>278</v>
      </c>
      <c r="B117" s="45">
        <f t="shared" si="27"/>
        <v>278</v>
      </c>
      <c r="C117" s="125" t="s">
        <v>83</v>
      </c>
      <c r="D117" s="152" t="s">
        <v>37</v>
      </c>
      <c r="E117" s="167"/>
      <c r="F117" s="166">
        <v>43</v>
      </c>
      <c r="G117" s="158" t="s">
        <v>22</v>
      </c>
      <c r="H117" s="449"/>
      <c r="I117" s="258">
        <f t="shared" si="46"/>
        <v>0</v>
      </c>
      <c r="J117" s="258"/>
      <c r="K117" s="258"/>
      <c r="L117" s="258"/>
      <c r="M117" s="93"/>
      <c r="N117" s="93">
        <f t="shared" si="47"/>
        <v>0</v>
      </c>
      <c r="O117" s="374" t="s">
        <v>487</v>
      </c>
      <c r="P117" s="18"/>
      <c r="Q117" s="29"/>
      <c r="R117" s="409"/>
      <c r="S117" s="78"/>
      <c r="T117" s="78"/>
      <c r="U117" s="78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</row>
    <row r="118" spans="1:41" s="15" customFormat="1" ht="15" customHeight="1" x14ac:dyDescent="0.25">
      <c r="A118" s="330">
        <f t="shared" si="26"/>
        <v>279</v>
      </c>
      <c r="B118" s="45">
        <f t="shared" si="27"/>
        <v>279</v>
      </c>
      <c r="C118" s="125" t="s">
        <v>86</v>
      </c>
      <c r="D118" s="139" t="s">
        <v>160</v>
      </c>
      <c r="E118" s="167"/>
      <c r="F118" s="172">
        <v>15</v>
      </c>
      <c r="G118" s="158" t="s">
        <v>22</v>
      </c>
      <c r="H118" s="449"/>
      <c r="I118" s="258">
        <f t="shared" si="46"/>
        <v>0</v>
      </c>
      <c r="J118" s="258"/>
      <c r="K118" s="258"/>
      <c r="L118" s="258"/>
      <c r="M118" s="93"/>
      <c r="N118" s="93">
        <f t="shared" si="47"/>
        <v>0</v>
      </c>
      <c r="O118" s="374" t="s">
        <v>487</v>
      </c>
      <c r="P118" s="18"/>
      <c r="Q118" s="57"/>
      <c r="R118" s="409"/>
      <c r="S118" s="227"/>
      <c r="T118" s="78"/>
      <c r="U118" s="78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</row>
    <row r="119" spans="1:41" s="15" customFormat="1" ht="15" customHeight="1" x14ac:dyDescent="0.25">
      <c r="A119" s="330">
        <f t="shared" si="26"/>
        <v>280</v>
      </c>
      <c r="B119" s="45">
        <f t="shared" si="27"/>
        <v>280</v>
      </c>
      <c r="C119" s="125" t="s">
        <v>87</v>
      </c>
      <c r="D119" s="139" t="s">
        <v>159</v>
      </c>
      <c r="E119" s="167"/>
      <c r="F119" s="172">
        <v>32</v>
      </c>
      <c r="G119" s="158" t="s">
        <v>22</v>
      </c>
      <c r="H119" s="449"/>
      <c r="I119" s="258">
        <f t="shared" si="46"/>
        <v>0</v>
      </c>
      <c r="J119" s="258"/>
      <c r="K119" s="258"/>
      <c r="L119" s="258"/>
      <c r="M119" s="93"/>
      <c r="N119" s="93">
        <f t="shared" si="47"/>
        <v>0</v>
      </c>
      <c r="O119" s="374" t="s">
        <v>487</v>
      </c>
      <c r="P119" s="18"/>
      <c r="Q119" s="54"/>
      <c r="R119" s="409"/>
      <c r="S119" s="218"/>
      <c r="T119" s="78"/>
      <c r="U119" s="78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</row>
    <row r="120" spans="1:41" s="15" customFormat="1" ht="15" customHeight="1" x14ac:dyDescent="0.25">
      <c r="A120" s="330">
        <f t="shared" si="26"/>
        <v>281</v>
      </c>
      <c r="B120" s="45">
        <f t="shared" si="27"/>
        <v>281</v>
      </c>
      <c r="C120" s="125" t="s">
        <v>162</v>
      </c>
      <c r="D120" s="139" t="s">
        <v>161</v>
      </c>
      <c r="E120" s="167"/>
      <c r="F120" s="172">
        <v>27</v>
      </c>
      <c r="G120" s="158" t="s">
        <v>22</v>
      </c>
      <c r="H120" s="449"/>
      <c r="I120" s="258">
        <f t="shared" si="46"/>
        <v>0</v>
      </c>
      <c r="J120" s="258"/>
      <c r="K120" s="258"/>
      <c r="L120" s="258"/>
      <c r="M120" s="93"/>
      <c r="N120" s="93">
        <f t="shared" si="47"/>
        <v>0</v>
      </c>
      <c r="O120" s="374" t="s">
        <v>487</v>
      </c>
      <c r="P120" s="18"/>
      <c r="Q120" s="54"/>
      <c r="R120" s="409"/>
      <c r="S120" s="218"/>
      <c r="T120" s="78"/>
      <c r="U120" s="78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</row>
    <row r="121" spans="1:41" s="15" customFormat="1" ht="15" customHeight="1" x14ac:dyDescent="0.25">
      <c r="A121" s="330">
        <f t="shared" si="26"/>
        <v>282</v>
      </c>
      <c r="B121" s="45">
        <f t="shared" si="27"/>
        <v>282</v>
      </c>
      <c r="C121" s="125" t="s">
        <v>163</v>
      </c>
      <c r="D121" s="139" t="s">
        <v>165</v>
      </c>
      <c r="E121" s="167"/>
      <c r="F121" s="172">
        <v>2.2000000000000002</v>
      </c>
      <c r="G121" s="158" t="s">
        <v>164</v>
      </c>
      <c r="H121" s="449"/>
      <c r="I121" s="258">
        <f t="shared" si="46"/>
        <v>0</v>
      </c>
      <c r="J121" s="258"/>
      <c r="K121" s="258"/>
      <c r="L121" s="258"/>
      <c r="M121" s="93"/>
      <c r="N121" s="93">
        <f t="shared" si="47"/>
        <v>0</v>
      </c>
      <c r="O121" s="374" t="s">
        <v>487</v>
      </c>
      <c r="P121" s="18"/>
      <c r="Q121" s="54"/>
      <c r="R121" s="409"/>
      <c r="S121" s="218"/>
      <c r="T121" s="78"/>
      <c r="U121" s="78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</row>
    <row r="122" spans="1:41" s="15" customFormat="1" ht="15" customHeight="1" x14ac:dyDescent="0.25">
      <c r="A122" s="330">
        <f t="shared" si="26"/>
        <v>283</v>
      </c>
      <c r="B122" s="45">
        <f t="shared" si="27"/>
        <v>283</v>
      </c>
      <c r="C122" s="125" t="s">
        <v>167</v>
      </c>
      <c r="D122" s="139" t="s">
        <v>166</v>
      </c>
      <c r="E122" s="167"/>
      <c r="F122" s="166">
        <v>150</v>
      </c>
      <c r="G122" s="158" t="s">
        <v>23</v>
      </c>
      <c r="H122" s="449"/>
      <c r="I122" s="258">
        <f t="shared" si="46"/>
        <v>0</v>
      </c>
      <c r="J122" s="258"/>
      <c r="K122" s="258"/>
      <c r="L122" s="258"/>
      <c r="M122" s="93"/>
      <c r="N122" s="93">
        <f t="shared" si="47"/>
        <v>0</v>
      </c>
      <c r="O122" s="374" t="s">
        <v>487</v>
      </c>
      <c r="P122" s="18"/>
      <c r="Q122" s="54"/>
      <c r="R122" s="409"/>
      <c r="S122" s="218"/>
      <c r="T122" s="78"/>
      <c r="U122" s="78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</row>
    <row r="123" spans="1:41" s="15" customFormat="1" x14ac:dyDescent="0.25">
      <c r="A123" s="330">
        <f t="shared" si="26"/>
        <v>284</v>
      </c>
      <c r="B123" s="45">
        <f t="shared" si="27"/>
        <v>284</v>
      </c>
      <c r="C123" s="239"/>
      <c r="D123" s="139" t="s">
        <v>477</v>
      </c>
      <c r="E123" s="183"/>
      <c r="F123" s="172">
        <v>1</v>
      </c>
      <c r="G123" s="158" t="s">
        <v>164</v>
      </c>
      <c r="H123" s="440"/>
      <c r="I123" s="91">
        <f t="shared" si="46"/>
        <v>0</v>
      </c>
      <c r="J123" s="91"/>
      <c r="K123" s="91"/>
      <c r="L123" s="91"/>
      <c r="M123" s="92"/>
      <c r="N123" s="92">
        <f t="shared" ref="N123" si="49">SUM(I123+L123)</f>
        <v>0</v>
      </c>
      <c r="O123" s="374" t="s">
        <v>487</v>
      </c>
      <c r="P123" s="18"/>
      <c r="Q123" s="55"/>
      <c r="R123" s="402"/>
      <c r="S123" s="218"/>
      <c r="T123" s="78"/>
      <c r="U123" s="78"/>
      <c r="V123" s="29"/>
      <c r="W123" s="29"/>
    </row>
    <row r="124" spans="1:41" s="15" customFormat="1" x14ac:dyDescent="0.25">
      <c r="A124" s="330">
        <f t="shared" si="26"/>
        <v>284</v>
      </c>
      <c r="B124" s="45" t="str">
        <f t="shared" si="27"/>
        <v/>
      </c>
      <c r="C124" s="239"/>
      <c r="D124" s="29"/>
      <c r="E124" s="183"/>
      <c r="F124" s="166"/>
      <c r="G124" s="172"/>
      <c r="H124" s="257"/>
      <c r="I124" s="258"/>
      <c r="J124" s="258"/>
      <c r="K124" s="257"/>
      <c r="L124" s="257"/>
      <c r="M124" s="93"/>
      <c r="N124" s="93"/>
      <c r="O124" s="374"/>
      <c r="P124" s="18"/>
      <c r="Q124" s="54"/>
      <c r="R124" s="408"/>
      <c r="S124" s="218"/>
      <c r="T124" s="78"/>
      <c r="U124" s="78"/>
      <c r="V124" s="29"/>
      <c r="W124" s="29"/>
    </row>
    <row r="125" spans="1:41" s="15" customFormat="1" ht="15" customHeight="1" x14ac:dyDescent="0.25">
      <c r="A125" s="330">
        <f t="shared" si="26"/>
        <v>284</v>
      </c>
      <c r="B125" s="45" t="str">
        <f t="shared" si="27"/>
        <v/>
      </c>
      <c r="C125" s="125"/>
      <c r="D125" s="139"/>
      <c r="E125" s="167"/>
      <c r="F125" s="166"/>
      <c r="G125" s="158"/>
      <c r="H125" s="257"/>
      <c r="I125" s="258"/>
      <c r="J125" s="258"/>
      <c r="K125" s="258"/>
      <c r="L125" s="258"/>
      <c r="M125" s="93"/>
      <c r="N125" s="93"/>
      <c r="O125" s="374"/>
      <c r="P125" s="18"/>
      <c r="Q125" s="54"/>
      <c r="R125" s="409"/>
      <c r="S125" s="218"/>
      <c r="T125" s="78"/>
      <c r="U125" s="78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</row>
    <row r="126" spans="1:41" x14ac:dyDescent="0.25">
      <c r="A126" s="330">
        <f t="shared" si="26"/>
        <v>284</v>
      </c>
      <c r="B126" s="45" t="str">
        <f t="shared" si="27"/>
        <v/>
      </c>
      <c r="D126" s="135" t="s">
        <v>7</v>
      </c>
      <c r="F126" s="157"/>
      <c r="I126" s="258"/>
      <c r="L126" s="258"/>
      <c r="O126" s="374"/>
      <c r="Q126" s="29"/>
      <c r="S126" s="12"/>
      <c r="U126" s="220"/>
    </row>
    <row r="127" spans="1:41" x14ac:dyDescent="0.25">
      <c r="A127" s="330">
        <f t="shared" si="26"/>
        <v>284</v>
      </c>
      <c r="B127" s="45" t="str">
        <f t="shared" si="27"/>
        <v/>
      </c>
      <c r="D127" s="137"/>
      <c r="F127" s="157"/>
      <c r="I127" s="258"/>
      <c r="L127" s="258"/>
      <c r="O127" s="374"/>
    </row>
    <row r="128" spans="1:41" x14ac:dyDescent="0.25">
      <c r="A128" s="330">
        <f t="shared" si="26"/>
        <v>285</v>
      </c>
      <c r="B128" s="45">
        <f t="shared" si="27"/>
        <v>285</v>
      </c>
      <c r="D128" s="177" t="s">
        <v>443</v>
      </c>
      <c r="F128" s="172">
        <v>105</v>
      </c>
      <c r="G128" s="33" t="s">
        <v>24</v>
      </c>
      <c r="H128" s="438"/>
      <c r="I128" s="91">
        <f t="shared" ref="I128" si="50">F128*H128</f>
        <v>0</v>
      </c>
      <c r="J128" s="92"/>
      <c r="K128" s="263"/>
      <c r="L128" s="91"/>
      <c r="M128" s="92"/>
      <c r="N128" s="92">
        <f t="shared" ref="N128" si="51">SUM(I128+L128)</f>
        <v>0</v>
      </c>
      <c r="O128" s="374" t="s">
        <v>487</v>
      </c>
      <c r="R128" s="399"/>
    </row>
    <row r="129" spans="1:41" ht="30" x14ac:dyDescent="0.25">
      <c r="A129" s="330">
        <f t="shared" si="26"/>
        <v>286</v>
      </c>
      <c r="B129" s="45">
        <f t="shared" si="27"/>
        <v>286</v>
      </c>
      <c r="D129" s="177" t="s">
        <v>177</v>
      </c>
      <c r="F129" s="172">
        <v>148</v>
      </c>
      <c r="G129" s="33" t="s">
        <v>24</v>
      </c>
      <c r="H129" s="446"/>
      <c r="I129" s="258">
        <f t="shared" ref="I129" si="52">F129*H129</f>
        <v>0</v>
      </c>
      <c r="L129" s="258"/>
      <c r="N129" s="93">
        <f t="shared" ref="N129" si="53">SUM(I129+L129)</f>
        <v>0</v>
      </c>
      <c r="O129" s="374" t="s">
        <v>487</v>
      </c>
      <c r="Q129" s="59"/>
      <c r="S129" s="235"/>
      <c r="T129" s="236"/>
      <c r="U129" s="236"/>
    </row>
    <row r="130" spans="1:41" x14ac:dyDescent="0.25">
      <c r="A130" s="330">
        <f t="shared" si="26"/>
        <v>287</v>
      </c>
      <c r="B130" s="45">
        <f t="shared" si="27"/>
        <v>287</v>
      </c>
      <c r="D130" s="134" t="s">
        <v>26</v>
      </c>
      <c r="F130" s="172">
        <v>35</v>
      </c>
      <c r="G130" s="33" t="s">
        <v>24</v>
      </c>
      <c r="H130" s="446"/>
      <c r="I130" s="258">
        <f t="shared" si="46"/>
        <v>0</v>
      </c>
      <c r="L130" s="258"/>
      <c r="N130" s="93">
        <f t="shared" si="47"/>
        <v>0</v>
      </c>
      <c r="O130" s="374" t="s">
        <v>487</v>
      </c>
    </row>
    <row r="131" spans="1:41" x14ac:dyDescent="0.25">
      <c r="A131" s="330">
        <f t="shared" si="26"/>
        <v>288</v>
      </c>
      <c r="B131" s="45">
        <f t="shared" si="27"/>
        <v>288</v>
      </c>
      <c r="D131" s="134" t="s">
        <v>442</v>
      </c>
      <c r="F131" s="172">
        <v>50</v>
      </c>
      <c r="G131" s="33" t="s">
        <v>24</v>
      </c>
      <c r="H131" s="438"/>
      <c r="I131" s="91">
        <f t="shared" si="46"/>
        <v>0</v>
      </c>
      <c r="J131" s="92"/>
      <c r="K131" s="263"/>
      <c r="L131" s="91"/>
      <c r="M131" s="92"/>
      <c r="N131" s="92">
        <f t="shared" si="47"/>
        <v>0</v>
      </c>
      <c r="O131" s="374" t="s">
        <v>487</v>
      </c>
      <c r="Q131" s="29"/>
      <c r="R131" s="399"/>
      <c r="S131" s="12"/>
      <c r="U131" s="220"/>
    </row>
    <row r="132" spans="1:41" x14ac:dyDescent="0.25">
      <c r="A132" s="330">
        <f t="shared" si="26"/>
        <v>289</v>
      </c>
      <c r="B132" s="45">
        <f t="shared" si="27"/>
        <v>289</v>
      </c>
      <c r="D132" s="134" t="s">
        <v>20</v>
      </c>
      <c r="F132" s="172">
        <v>100</v>
      </c>
      <c r="G132" s="33" t="s">
        <v>24</v>
      </c>
      <c r="H132" s="446"/>
      <c r="I132" s="258">
        <f t="shared" si="46"/>
        <v>0</v>
      </c>
      <c r="L132" s="258"/>
      <c r="N132" s="93">
        <f t="shared" si="47"/>
        <v>0</v>
      </c>
      <c r="O132" s="374" t="s">
        <v>487</v>
      </c>
    </row>
    <row r="133" spans="1:41" x14ac:dyDescent="0.25">
      <c r="A133" s="330">
        <f t="shared" si="26"/>
        <v>290</v>
      </c>
      <c r="B133" s="45">
        <f t="shared" si="27"/>
        <v>290</v>
      </c>
      <c r="D133" s="134" t="s">
        <v>108</v>
      </c>
      <c r="F133" s="172">
        <v>98</v>
      </c>
      <c r="G133" s="33" t="s">
        <v>24</v>
      </c>
      <c r="H133" s="446"/>
      <c r="I133" s="258">
        <f t="shared" si="46"/>
        <v>0</v>
      </c>
      <c r="L133" s="258"/>
      <c r="N133" s="93">
        <f t="shared" si="47"/>
        <v>0</v>
      </c>
      <c r="O133" s="374" t="s">
        <v>487</v>
      </c>
      <c r="Q133" s="29"/>
      <c r="S133" s="78"/>
    </row>
    <row r="134" spans="1:41" x14ac:dyDescent="0.25">
      <c r="A134" s="330">
        <f t="shared" si="26"/>
        <v>291</v>
      </c>
      <c r="B134" s="45">
        <f t="shared" si="27"/>
        <v>291</v>
      </c>
      <c r="D134" s="134" t="s">
        <v>8</v>
      </c>
      <c r="F134" s="172">
        <v>50</v>
      </c>
      <c r="G134" s="33" t="s">
        <v>24</v>
      </c>
      <c r="H134" s="446"/>
      <c r="I134" s="258">
        <f t="shared" si="46"/>
        <v>0</v>
      </c>
      <c r="L134" s="258"/>
      <c r="N134" s="93">
        <f t="shared" si="47"/>
        <v>0</v>
      </c>
      <c r="O134" s="374" t="s">
        <v>487</v>
      </c>
      <c r="Q134" s="29"/>
      <c r="S134" s="78"/>
      <c r="V134" s="30"/>
    </row>
    <row r="135" spans="1:41" x14ac:dyDescent="0.25">
      <c r="A135" s="330">
        <f t="shared" si="26"/>
        <v>292</v>
      </c>
      <c r="B135" s="45">
        <f t="shared" si="27"/>
        <v>292</v>
      </c>
      <c r="D135" s="134" t="s">
        <v>9</v>
      </c>
      <c r="F135" s="172">
        <v>10</v>
      </c>
      <c r="G135" s="33" t="s">
        <v>24</v>
      </c>
      <c r="H135" s="446"/>
      <c r="I135" s="258">
        <f t="shared" si="46"/>
        <v>0</v>
      </c>
      <c r="L135" s="258"/>
      <c r="N135" s="93">
        <f t="shared" si="47"/>
        <v>0</v>
      </c>
      <c r="O135" s="374" t="s">
        <v>487</v>
      </c>
      <c r="Q135" s="29"/>
      <c r="S135" s="78"/>
    </row>
    <row r="136" spans="1:41" s="25" customFormat="1" x14ac:dyDescent="0.25">
      <c r="A136" s="330">
        <f t="shared" si="26"/>
        <v>293</v>
      </c>
      <c r="B136" s="45">
        <f t="shared" si="27"/>
        <v>293</v>
      </c>
      <c r="C136" s="136"/>
      <c r="D136" s="21" t="s">
        <v>473</v>
      </c>
      <c r="E136" s="181"/>
      <c r="F136" s="166">
        <v>1.5</v>
      </c>
      <c r="G136" s="173" t="s">
        <v>40</v>
      </c>
      <c r="H136" s="257"/>
      <c r="I136" s="258"/>
      <c r="J136" s="257"/>
      <c r="K136" s="123"/>
      <c r="L136" s="258">
        <f>L107</f>
        <v>0</v>
      </c>
      <c r="M136" s="123"/>
      <c r="N136" s="93">
        <f>L136/100*F136</f>
        <v>0</v>
      </c>
      <c r="O136" s="374" t="s">
        <v>487</v>
      </c>
      <c r="P136" s="18"/>
      <c r="Q136" s="29"/>
      <c r="R136" s="256"/>
      <c r="S136" s="78"/>
      <c r="T136" s="78"/>
      <c r="U136" s="78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41" x14ac:dyDescent="0.25">
      <c r="A137" s="330">
        <f t="shared" si="26"/>
        <v>293</v>
      </c>
      <c r="B137" s="45" t="str">
        <f t="shared" si="27"/>
        <v/>
      </c>
      <c r="I137" s="123"/>
      <c r="J137" s="123"/>
      <c r="K137" s="255"/>
      <c r="L137" s="123"/>
      <c r="M137" s="123"/>
      <c r="O137" s="374"/>
      <c r="Q137" s="29"/>
      <c r="R137" s="259"/>
      <c r="S137" s="78"/>
    </row>
    <row r="138" spans="1:41" s="1" customFormat="1" x14ac:dyDescent="0.25">
      <c r="A138" s="330"/>
      <c r="B138" s="45"/>
      <c r="C138" s="131"/>
      <c r="D138" s="153" t="s">
        <v>378</v>
      </c>
      <c r="E138" s="174"/>
      <c r="F138" s="175"/>
      <c r="G138" s="176"/>
      <c r="H138" s="285"/>
      <c r="I138" s="260"/>
      <c r="J138" s="260"/>
      <c r="K138" s="260"/>
      <c r="L138" s="260"/>
      <c r="M138" s="286"/>
      <c r="N138" s="287">
        <f>SUM(N10:N137)</f>
        <v>0</v>
      </c>
      <c r="O138" s="374"/>
      <c r="P138" s="18"/>
      <c r="Q138" s="29"/>
      <c r="R138" s="411"/>
      <c r="S138" s="78"/>
      <c r="T138" s="78"/>
      <c r="U138" s="78"/>
      <c r="V138" s="29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</row>
    <row r="139" spans="1:41" x14ac:dyDescent="0.25">
      <c r="A139" s="330"/>
      <c r="B139" s="45" t="str">
        <f t="shared" si="27"/>
        <v/>
      </c>
      <c r="O139" s="374"/>
    </row>
    <row r="140" spans="1:41" x14ac:dyDescent="0.25">
      <c r="A140" s="330"/>
      <c r="B140" s="45" t="str">
        <f t="shared" ref="B140:B164" si="54">IF((A140-A139)=0,"",A140)</f>
        <v/>
      </c>
      <c r="C140" s="134"/>
      <c r="D140" s="242" t="s">
        <v>170</v>
      </c>
      <c r="E140" s="28"/>
      <c r="I140" s="123"/>
      <c r="J140" s="123"/>
      <c r="K140" s="255"/>
      <c r="L140" s="123"/>
      <c r="M140" s="123"/>
      <c r="O140" s="374"/>
      <c r="R140" s="259"/>
      <c r="AO140" s="29"/>
    </row>
    <row r="141" spans="1:41" x14ac:dyDescent="0.25">
      <c r="A141" s="330"/>
      <c r="B141" s="45" t="str">
        <f t="shared" si="54"/>
        <v/>
      </c>
      <c r="C141" s="134"/>
      <c r="D141" s="18" t="s">
        <v>171</v>
      </c>
      <c r="E141" s="28"/>
      <c r="I141" s="123"/>
      <c r="J141" s="123"/>
      <c r="K141" s="255"/>
      <c r="L141" s="123"/>
      <c r="M141" s="123"/>
      <c r="O141" s="374"/>
      <c r="R141" s="259"/>
      <c r="AO141" s="29"/>
    </row>
    <row r="142" spans="1:41" x14ac:dyDescent="0.25">
      <c r="A142" s="330"/>
      <c r="B142" s="45" t="str">
        <f t="shared" si="54"/>
        <v/>
      </c>
      <c r="C142" s="134"/>
      <c r="D142" s="243" t="s">
        <v>172</v>
      </c>
      <c r="E142" s="28"/>
      <c r="O142" s="374"/>
      <c r="AO142" s="29"/>
    </row>
    <row r="143" spans="1:41" x14ac:dyDescent="0.25">
      <c r="A143" s="330"/>
      <c r="B143" s="45" t="str">
        <f t="shared" si="54"/>
        <v/>
      </c>
      <c r="C143" s="134"/>
      <c r="D143" s="243" t="s">
        <v>173</v>
      </c>
      <c r="E143" s="28"/>
      <c r="O143" s="374"/>
      <c r="AO143" s="29"/>
    </row>
    <row r="144" spans="1:41" x14ac:dyDescent="0.25">
      <c r="A144" s="330"/>
      <c r="B144" s="45" t="str">
        <f t="shared" si="54"/>
        <v/>
      </c>
      <c r="C144" s="134"/>
      <c r="D144" s="243" t="s">
        <v>174</v>
      </c>
      <c r="E144" s="28"/>
      <c r="O144" s="374"/>
      <c r="AO144" s="29"/>
    </row>
    <row r="145" spans="1:41" x14ac:dyDescent="0.25">
      <c r="A145" s="330"/>
      <c r="B145" s="45" t="str">
        <f t="shared" si="54"/>
        <v/>
      </c>
      <c r="C145" s="134"/>
      <c r="D145" s="243" t="s">
        <v>175</v>
      </c>
      <c r="E145" s="28"/>
      <c r="O145" s="374"/>
      <c r="AO145" s="29"/>
    </row>
    <row r="146" spans="1:41" x14ac:dyDescent="0.25">
      <c r="A146" s="330"/>
      <c r="B146" s="45" t="str">
        <f t="shared" si="54"/>
        <v/>
      </c>
      <c r="O146" s="374"/>
    </row>
    <row r="147" spans="1:41" x14ac:dyDescent="0.25">
      <c r="A147" s="330"/>
      <c r="B147" s="45" t="str">
        <f t="shared" si="54"/>
        <v/>
      </c>
      <c r="O147" s="374"/>
    </row>
    <row r="148" spans="1:41" x14ac:dyDescent="0.25">
      <c r="A148" s="330"/>
      <c r="B148" s="45" t="str">
        <f t="shared" si="54"/>
        <v/>
      </c>
      <c r="O148" s="374"/>
    </row>
    <row r="149" spans="1:41" x14ac:dyDescent="0.25">
      <c r="A149" s="330"/>
      <c r="B149" s="45" t="str">
        <f t="shared" si="54"/>
        <v/>
      </c>
      <c r="O149" s="374"/>
    </row>
    <row r="150" spans="1:41" x14ac:dyDescent="0.25">
      <c r="A150" s="330"/>
      <c r="B150" s="45" t="str">
        <f t="shared" si="54"/>
        <v/>
      </c>
      <c r="O150" s="374"/>
    </row>
    <row r="151" spans="1:41" x14ac:dyDescent="0.25">
      <c r="A151" s="330"/>
      <c r="B151" s="45" t="str">
        <f t="shared" si="54"/>
        <v/>
      </c>
      <c r="O151" s="374"/>
    </row>
    <row r="152" spans="1:41" x14ac:dyDescent="0.25">
      <c r="A152" s="330"/>
      <c r="B152" s="45" t="str">
        <f t="shared" si="54"/>
        <v/>
      </c>
      <c r="O152" s="374"/>
    </row>
    <row r="153" spans="1:41" x14ac:dyDescent="0.25">
      <c r="A153" s="330"/>
      <c r="B153" s="45" t="str">
        <f t="shared" si="54"/>
        <v/>
      </c>
      <c r="O153" s="374"/>
    </row>
    <row r="154" spans="1:41" x14ac:dyDescent="0.25">
      <c r="A154" s="330"/>
      <c r="B154" s="45" t="str">
        <f t="shared" si="54"/>
        <v/>
      </c>
      <c r="O154" s="374"/>
    </row>
    <row r="155" spans="1:41" x14ac:dyDescent="0.25">
      <c r="A155" s="330"/>
      <c r="B155" s="45" t="str">
        <f>IF((A155-A154)=0,"",A155)</f>
        <v/>
      </c>
      <c r="O155" s="374"/>
    </row>
    <row r="156" spans="1:41" x14ac:dyDescent="0.25">
      <c r="A156" s="330"/>
      <c r="B156" s="45" t="str">
        <f t="shared" si="54"/>
        <v/>
      </c>
      <c r="O156" s="374"/>
    </row>
    <row r="157" spans="1:41" x14ac:dyDescent="0.25">
      <c r="A157" s="330"/>
      <c r="B157" s="45" t="str">
        <f t="shared" si="54"/>
        <v/>
      </c>
      <c r="O157" s="374"/>
    </row>
    <row r="158" spans="1:41" x14ac:dyDescent="0.25">
      <c r="A158" s="330"/>
      <c r="B158" s="45" t="str">
        <f t="shared" si="54"/>
        <v/>
      </c>
      <c r="O158" s="374"/>
    </row>
    <row r="159" spans="1:41" x14ac:dyDescent="0.25">
      <c r="A159" s="330"/>
      <c r="B159" s="45" t="str">
        <f t="shared" si="54"/>
        <v/>
      </c>
      <c r="O159" s="374"/>
    </row>
    <row r="160" spans="1:41" x14ac:dyDescent="0.25">
      <c r="A160" s="330"/>
      <c r="O160" s="374"/>
    </row>
    <row r="161" spans="1:16" x14ac:dyDescent="0.25">
      <c r="A161" s="330"/>
      <c r="B161" s="45" t="str">
        <f t="shared" si="54"/>
        <v/>
      </c>
      <c r="O161" s="374"/>
    </row>
    <row r="162" spans="1:16" x14ac:dyDescent="0.25">
      <c r="A162" s="330"/>
      <c r="B162" s="45" t="str">
        <f t="shared" si="54"/>
        <v/>
      </c>
      <c r="O162" s="374"/>
    </row>
    <row r="163" spans="1:16" x14ac:dyDescent="0.25">
      <c r="A163" s="330"/>
      <c r="B163" s="45" t="str">
        <f t="shared" si="54"/>
        <v/>
      </c>
      <c r="O163" s="374"/>
    </row>
    <row r="164" spans="1:16" x14ac:dyDescent="0.25">
      <c r="A164" s="330"/>
      <c r="B164" s="45" t="str">
        <f t="shared" si="54"/>
        <v/>
      </c>
      <c r="P164" s="308"/>
    </row>
    <row r="165" spans="1:16" x14ac:dyDescent="0.25">
      <c r="A165" s="331"/>
      <c r="B165" s="312"/>
      <c r="O165" s="377"/>
    </row>
  </sheetData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90" orientation="landscape" r:id="rId1"/>
  <headerFooter alignWithMargins="0"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5"/>
  <sheetViews>
    <sheetView topLeftCell="B124" zoomScale="91" zoomScaleNormal="91" workbookViewId="0">
      <selection activeCell="Q142" sqref="Q142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6.7109375" style="89" customWidth="1"/>
    <col min="7" max="7" width="4.140625" style="32" customWidth="1"/>
    <col min="8" max="8" width="11.140625" style="263" customWidth="1"/>
    <col min="9" max="9" width="10.5703125" style="92" customWidth="1"/>
    <col min="10" max="10" width="1" style="92" customWidth="1"/>
    <col min="11" max="11" width="11.28515625" style="263" customWidth="1"/>
    <col min="12" max="12" width="11.5703125" style="92" bestFit="1" customWidth="1"/>
    <col min="13" max="13" width="1.140625" style="92" customWidth="1"/>
    <col min="14" max="14" width="15.42578125" style="92" customWidth="1"/>
    <col min="15" max="15" width="9.140625" style="336" customWidth="1"/>
    <col min="16" max="16" width="9.140625" style="29" customWidth="1"/>
    <col min="17" max="17" width="11.42578125" style="54" customWidth="1"/>
    <col min="18" max="18" width="11.28515625" style="399" customWidth="1"/>
    <col min="19" max="19" width="9.140625" style="218"/>
    <col min="20" max="21" width="9.140625" style="78"/>
    <col min="22" max="40" width="9.140625" style="29"/>
    <col min="41" max="16384" width="9.140625" style="28"/>
  </cols>
  <sheetData>
    <row r="1" spans="1:40" ht="14.25" customHeight="1" x14ac:dyDescent="0.25">
      <c r="D1" s="425" t="s">
        <v>169</v>
      </c>
      <c r="E1" s="425"/>
      <c r="F1" s="425"/>
      <c r="G1" s="425"/>
      <c r="H1" s="425"/>
      <c r="I1" s="425"/>
      <c r="K1" s="92"/>
      <c r="O1" s="89"/>
      <c r="P1" s="28"/>
      <c r="Q1" s="52"/>
      <c r="R1" s="262"/>
      <c r="S1" s="215"/>
      <c r="T1" s="12"/>
      <c r="U1" s="12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0" ht="14.25" customHeight="1" x14ac:dyDescent="0.25">
      <c r="D2" s="425"/>
      <c r="E2" s="425"/>
      <c r="F2" s="425"/>
      <c r="G2" s="425"/>
      <c r="H2" s="425"/>
      <c r="I2" s="425"/>
      <c r="K2" s="92"/>
      <c r="O2" s="89"/>
      <c r="P2" s="28"/>
      <c r="Q2" s="52"/>
      <c r="R2" s="262"/>
      <c r="S2" s="215"/>
      <c r="T2" s="12"/>
      <c r="U2" s="12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0" ht="14.25" customHeight="1" x14ac:dyDescent="0.25">
      <c r="D3" s="426"/>
      <c r="E3" s="426"/>
      <c r="F3" s="426"/>
      <c r="G3" s="426"/>
      <c r="H3" s="426"/>
      <c r="I3" s="426"/>
      <c r="J3" s="261"/>
      <c r="K3" s="261"/>
      <c r="L3" s="261"/>
      <c r="M3" s="261"/>
      <c r="N3" s="261"/>
      <c r="O3" s="89"/>
      <c r="P3" s="28"/>
      <c r="Q3" s="52"/>
      <c r="R3" s="262"/>
      <c r="S3" s="215"/>
      <c r="T3" s="12"/>
      <c r="U3" s="12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0" ht="14.25" customHeight="1" x14ac:dyDescent="0.25"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89"/>
      <c r="P4" s="51"/>
      <c r="Q4" s="52"/>
      <c r="R4" s="262"/>
      <c r="S4" s="215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0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296"/>
      <c r="K5" s="428" t="s">
        <v>1</v>
      </c>
      <c r="L5" s="428"/>
      <c r="M5" s="296"/>
      <c r="N5" s="296" t="s">
        <v>3</v>
      </c>
      <c r="O5" s="369" t="s">
        <v>486</v>
      </c>
      <c r="P5" s="307"/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ht="6" customHeight="1" x14ac:dyDescent="0.25">
      <c r="F6" s="309"/>
      <c r="G6" s="309"/>
      <c r="P6" s="18"/>
    </row>
    <row r="7" spans="1:40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10" t="s">
        <v>480</v>
      </c>
      <c r="G7" s="310" t="s">
        <v>471</v>
      </c>
      <c r="H7" s="310" t="s">
        <v>474</v>
      </c>
      <c r="I7" s="310" t="s">
        <v>14</v>
      </c>
      <c r="J7" s="38"/>
      <c r="K7" s="310" t="s">
        <v>475</v>
      </c>
      <c r="L7" s="310" t="s">
        <v>15</v>
      </c>
      <c r="M7" s="35"/>
      <c r="N7" s="311" t="s">
        <v>476</v>
      </c>
      <c r="P7" s="18"/>
      <c r="R7" s="394"/>
    </row>
    <row r="8" spans="1:40" ht="14.25" customHeight="1" x14ac:dyDescent="0.25">
      <c r="D8" s="135" t="s">
        <v>6</v>
      </c>
      <c r="H8" s="264"/>
    </row>
    <row r="9" spans="1:40" ht="14.25" customHeight="1" x14ac:dyDescent="0.25">
      <c r="F9" s="156"/>
      <c r="H9" s="264"/>
    </row>
    <row r="10" spans="1:40" x14ac:dyDescent="0.25">
      <c r="A10" s="330">
        <v>294</v>
      </c>
      <c r="B10" s="45">
        <f>IF((A10-A9)=0,"",A10)</f>
        <v>294</v>
      </c>
      <c r="C10" s="124" t="s">
        <v>55</v>
      </c>
      <c r="D10" s="134" t="s">
        <v>2</v>
      </c>
      <c r="F10" s="157">
        <v>523</v>
      </c>
      <c r="G10" s="32" t="s">
        <v>22</v>
      </c>
      <c r="H10" s="438"/>
      <c r="I10" s="91">
        <f>F10*H10</f>
        <v>0</v>
      </c>
      <c r="J10" s="263"/>
      <c r="K10" s="438"/>
      <c r="L10" s="91">
        <f t="shared" ref="L10:L98" si="0">F10*K10</f>
        <v>0</v>
      </c>
      <c r="N10" s="92">
        <f>SUM(I10+L10)</f>
        <v>0</v>
      </c>
      <c r="O10" s="374" t="s">
        <v>487</v>
      </c>
      <c r="Q10" s="55"/>
      <c r="S10" s="219"/>
    </row>
    <row r="11" spans="1:40" x14ac:dyDescent="0.25">
      <c r="A11" s="330">
        <f>IF(ISNUMBER($F11),$A10+1,$A10+0)</f>
        <v>295</v>
      </c>
      <c r="B11" s="45">
        <f>IF((A11-A10)=0,"",A11)</f>
        <v>295</v>
      </c>
      <c r="C11" s="124" t="s">
        <v>56</v>
      </c>
      <c r="D11" s="134" t="s">
        <v>31</v>
      </c>
      <c r="F11" s="157">
        <v>56</v>
      </c>
      <c r="G11" s="32" t="s">
        <v>22</v>
      </c>
      <c r="H11" s="438"/>
      <c r="I11" s="91">
        <f t="shared" ref="I11:I12" si="1">F11*H11</f>
        <v>0</v>
      </c>
      <c r="J11" s="263"/>
      <c r="K11" s="438"/>
      <c r="L11" s="91">
        <f t="shared" si="0"/>
        <v>0</v>
      </c>
      <c r="N11" s="92">
        <f t="shared" ref="N11:N12" si="2">SUM(I11+L11)</f>
        <v>0</v>
      </c>
      <c r="O11" s="374" t="s">
        <v>487</v>
      </c>
      <c r="Q11" s="55"/>
      <c r="S11" s="219"/>
    </row>
    <row r="12" spans="1:40" x14ac:dyDescent="0.25">
      <c r="A12" s="330">
        <f t="shared" ref="A12:A75" si="3">IF(ISNUMBER($F12),$A11+1,$A11+0)</f>
        <v>296</v>
      </c>
      <c r="B12" s="45">
        <f t="shared" ref="B12:B75" si="4">IF((A12-A11)=0,"",A12)</f>
        <v>296</v>
      </c>
      <c r="C12" s="124" t="s">
        <v>55</v>
      </c>
      <c r="D12" s="134" t="s">
        <v>118</v>
      </c>
      <c r="F12" s="159">
        <v>10</v>
      </c>
      <c r="G12" s="134" t="s">
        <v>22</v>
      </c>
      <c r="H12" s="445"/>
      <c r="I12" s="91">
        <f t="shared" si="1"/>
        <v>0</v>
      </c>
      <c r="J12" s="263"/>
      <c r="K12" s="438"/>
      <c r="L12" s="91">
        <f t="shared" si="0"/>
        <v>0</v>
      </c>
      <c r="N12" s="92">
        <f t="shared" si="2"/>
        <v>0</v>
      </c>
      <c r="O12" s="374" t="s">
        <v>487</v>
      </c>
      <c r="Q12" s="29"/>
      <c r="R12" s="267"/>
      <c r="S12" s="7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:40" x14ac:dyDescent="0.25">
      <c r="A13" s="330">
        <f t="shared" si="3"/>
        <v>297</v>
      </c>
      <c r="B13" s="45">
        <f t="shared" si="4"/>
        <v>297</v>
      </c>
      <c r="C13" s="124" t="s">
        <v>56</v>
      </c>
      <c r="D13" s="134" t="s">
        <v>21</v>
      </c>
      <c r="F13" s="157">
        <v>12</v>
      </c>
      <c r="G13" s="32" t="s">
        <v>22</v>
      </c>
      <c r="H13" s="438"/>
      <c r="I13" s="91">
        <f>F13*H13</f>
        <v>0</v>
      </c>
      <c r="J13" s="263"/>
      <c r="K13" s="438"/>
      <c r="L13" s="91">
        <f>F13*K13</f>
        <v>0</v>
      </c>
      <c r="N13" s="92">
        <f>SUM(I13+L13)</f>
        <v>0</v>
      </c>
      <c r="O13" s="374" t="s">
        <v>487</v>
      </c>
      <c r="Q13" s="55"/>
      <c r="S13" s="219"/>
    </row>
    <row r="14" spans="1:40" x14ac:dyDescent="0.25">
      <c r="A14" s="330">
        <f t="shared" si="3"/>
        <v>298</v>
      </c>
      <c r="B14" s="45">
        <f t="shared" si="4"/>
        <v>298</v>
      </c>
      <c r="C14" s="124" t="s">
        <v>120</v>
      </c>
      <c r="D14" s="134" t="s">
        <v>248</v>
      </c>
      <c r="F14" s="157">
        <v>8</v>
      </c>
      <c r="G14" s="32" t="s">
        <v>22</v>
      </c>
      <c r="H14" s="438"/>
      <c r="I14" s="91">
        <f>F14*H14</f>
        <v>0</v>
      </c>
      <c r="J14" s="263"/>
      <c r="K14" s="438"/>
      <c r="L14" s="91">
        <f>F14*K14</f>
        <v>0</v>
      </c>
      <c r="N14" s="92">
        <f>SUM(I14+L14)</f>
        <v>0</v>
      </c>
      <c r="O14" s="374" t="s">
        <v>487</v>
      </c>
      <c r="Q14" s="55"/>
      <c r="S14" s="219"/>
    </row>
    <row r="15" spans="1:40" x14ac:dyDescent="0.25">
      <c r="A15" s="330">
        <f t="shared" si="3"/>
        <v>299</v>
      </c>
      <c r="B15" s="45">
        <f t="shared" si="4"/>
        <v>299</v>
      </c>
      <c r="C15" s="124" t="s">
        <v>131</v>
      </c>
      <c r="D15" s="177" t="s">
        <v>295</v>
      </c>
      <c r="F15" s="89">
        <v>4</v>
      </c>
      <c r="G15" s="161" t="s">
        <v>22</v>
      </c>
      <c r="H15" s="438"/>
      <c r="I15" s="91">
        <f t="shared" ref="I15:I16" si="5">F15*H15</f>
        <v>0</v>
      </c>
      <c r="J15" s="263"/>
      <c r="K15" s="438"/>
      <c r="L15" s="266">
        <f t="shared" ref="L15:L16" si="6">F15*K15</f>
        <v>0</v>
      </c>
      <c r="N15" s="92">
        <f t="shared" ref="N15:N16" si="7">SUM(I15+L15)</f>
        <v>0</v>
      </c>
      <c r="O15" s="374" t="s">
        <v>487</v>
      </c>
      <c r="Q15" s="55"/>
      <c r="R15" s="267"/>
      <c r="S15" s="219"/>
    </row>
    <row r="16" spans="1:40" x14ac:dyDescent="0.25">
      <c r="A16" s="330">
        <f t="shared" si="3"/>
        <v>300</v>
      </c>
      <c r="B16" s="45">
        <f t="shared" si="4"/>
        <v>300</v>
      </c>
      <c r="C16" s="124" t="s">
        <v>131</v>
      </c>
      <c r="D16" s="177" t="s">
        <v>296</v>
      </c>
      <c r="F16" s="89">
        <v>10</v>
      </c>
      <c r="G16" s="161" t="s">
        <v>22</v>
      </c>
      <c r="H16" s="438"/>
      <c r="I16" s="91">
        <f t="shared" si="5"/>
        <v>0</v>
      </c>
      <c r="J16" s="263"/>
      <c r="K16" s="438"/>
      <c r="L16" s="266">
        <f t="shared" si="6"/>
        <v>0</v>
      </c>
      <c r="N16" s="92">
        <f t="shared" si="7"/>
        <v>0</v>
      </c>
      <c r="O16" s="374" t="s">
        <v>487</v>
      </c>
      <c r="Q16" s="55"/>
      <c r="R16" s="267"/>
      <c r="S16" s="219"/>
    </row>
    <row r="17" spans="1:44" x14ac:dyDescent="0.25">
      <c r="A17" s="330">
        <f t="shared" si="3"/>
        <v>300</v>
      </c>
      <c r="B17" s="45" t="str">
        <f t="shared" si="4"/>
        <v/>
      </c>
      <c r="C17" s="124"/>
      <c r="D17" s="177"/>
      <c r="G17" s="161"/>
      <c r="I17" s="91"/>
      <c r="J17" s="263"/>
      <c r="K17" s="264"/>
      <c r="L17" s="266"/>
      <c r="O17" s="374"/>
      <c r="Q17" s="55"/>
      <c r="R17" s="267"/>
      <c r="S17" s="219"/>
    </row>
    <row r="18" spans="1:44" x14ac:dyDescent="0.25">
      <c r="A18" s="330">
        <f t="shared" si="3"/>
        <v>300</v>
      </c>
      <c r="B18" s="45" t="str">
        <f t="shared" si="4"/>
        <v/>
      </c>
      <c r="C18" s="124"/>
      <c r="D18" s="177"/>
      <c r="G18" s="161"/>
      <c r="I18" s="91"/>
      <c r="J18" s="263"/>
      <c r="K18" s="264"/>
      <c r="L18" s="266"/>
      <c r="O18" s="374"/>
      <c r="Q18" s="55"/>
      <c r="R18" s="267"/>
      <c r="S18" s="219"/>
    </row>
    <row r="19" spans="1:44" x14ac:dyDescent="0.25">
      <c r="A19" s="330">
        <f t="shared" si="3"/>
        <v>300</v>
      </c>
      <c r="B19" s="45" t="str">
        <f t="shared" si="4"/>
        <v/>
      </c>
      <c r="D19" s="135" t="s">
        <v>51</v>
      </c>
      <c r="H19" s="264"/>
      <c r="I19" s="91"/>
      <c r="J19" s="263"/>
      <c r="L19" s="91"/>
      <c r="O19" s="374"/>
      <c r="Q19" s="55"/>
      <c r="S19" s="219"/>
    </row>
    <row r="20" spans="1:44" s="60" customFormat="1" x14ac:dyDescent="0.25">
      <c r="A20" s="330">
        <f t="shared" si="3"/>
        <v>300</v>
      </c>
      <c r="B20" s="45" t="str">
        <f t="shared" si="4"/>
        <v/>
      </c>
      <c r="C20" s="128"/>
      <c r="D20" s="90"/>
      <c r="E20" s="162"/>
      <c r="F20" s="157"/>
      <c r="G20" s="163"/>
      <c r="H20" s="264"/>
      <c r="I20" s="91"/>
      <c r="J20" s="86"/>
      <c r="K20" s="264"/>
      <c r="L20" s="91"/>
      <c r="M20" s="86"/>
      <c r="N20" s="92"/>
      <c r="O20" s="374"/>
      <c r="P20" s="18"/>
      <c r="Q20" s="122"/>
      <c r="R20" s="267"/>
      <c r="S20" s="222"/>
      <c r="T20" s="222"/>
      <c r="U20" s="222"/>
    </row>
    <row r="21" spans="1:44" ht="32.25" customHeight="1" x14ac:dyDescent="0.25">
      <c r="A21" s="330">
        <f t="shared" si="3"/>
        <v>301</v>
      </c>
      <c r="B21" s="45">
        <f t="shared" si="4"/>
        <v>301</v>
      </c>
      <c r="C21" s="124" t="s">
        <v>122</v>
      </c>
      <c r="D21" s="141" t="s">
        <v>123</v>
      </c>
      <c r="F21" s="89">
        <v>25</v>
      </c>
      <c r="G21" s="32" t="s">
        <v>23</v>
      </c>
      <c r="H21" s="438"/>
      <c r="I21" s="266">
        <f t="shared" ref="I21" si="8">F21*H21</f>
        <v>0</v>
      </c>
      <c r="J21" s="264"/>
      <c r="K21" s="438"/>
      <c r="L21" s="91">
        <f t="shared" ref="L21" si="9">F21*K21</f>
        <v>0</v>
      </c>
      <c r="N21" s="92">
        <f t="shared" ref="N21" si="10">SUM(I21+L21)</f>
        <v>0</v>
      </c>
      <c r="O21" s="374" t="s">
        <v>487</v>
      </c>
      <c r="P21" s="18"/>
      <c r="Q21" s="29"/>
      <c r="R21" s="267"/>
      <c r="S21" s="78"/>
      <c r="AO21" s="29"/>
    </row>
    <row r="22" spans="1:44" ht="16.5" customHeight="1" x14ac:dyDescent="0.25">
      <c r="A22" s="330">
        <f t="shared" si="3"/>
        <v>301</v>
      </c>
      <c r="B22" s="45" t="str">
        <f t="shared" si="4"/>
        <v/>
      </c>
      <c r="C22" s="124"/>
      <c r="D22" s="141"/>
      <c r="I22" s="266"/>
      <c r="J22" s="264"/>
      <c r="K22" s="264"/>
      <c r="L22" s="91"/>
      <c r="O22" s="374"/>
      <c r="P22" s="18"/>
      <c r="Q22" s="29"/>
      <c r="R22" s="267"/>
      <c r="S22" s="78"/>
      <c r="AO22" s="29"/>
    </row>
    <row r="23" spans="1:44" x14ac:dyDescent="0.25">
      <c r="A23" s="330">
        <f t="shared" si="3"/>
        <v>301</v>
      </c>
      <c r="B23" s="45" t="str">
        <f t="shared" si="4"/>
        <v/>
      </c>
      <c r="F23" s="157"/>
      <c r="H23" s="264"/>
      <c r="I23" s="91"/>
      <c r="L23" s="91"/>
      <c r="O23" s="374"/>
      <c r="Q23" s="55"/>
      <c r="S23" s="219"/>
    </row>
    <row r="24" spans="1:44" x14ac:dyDescent="0.25">
      <c r="A24" s="330">
        <f t="shared" si="3"/>
        <v>301</v>
      </c>
      <c r="B24" s="45" t="str">
        <f t="shared" si="4"/>
        <v/>
      </c>
      <c r="D24" s="135" t="s">
        <v>5</v>
      </c>
      <c r="F24" s="157"/>
      <c r="H24" s="264"/>
      <c r="I24" s="91"/>
      <c r="L24" s="91"/>
      <c r="O24" s="374"/>
      <c r="Q24" s="55"/>
      <c r="S24" s="219"/>
    </row>
    <row r="25" spans="1:44" x14ac:dyDescent="0.25">
      <c r="A25" s="330">
        <f t="shared" si="3"/>
        <v>301</v>
      </c>
      <c r="B25" s="45" t="str">
        <f t="shared" si="4"/>
        <v/>
      </c>
      <c r="F25" s="157"/>
      <c r="H25" s="264"/>
      <c r="I25" s="91"/>
      <c r="L25" s="91"/>
      <c r="O25" s="374"/>
      <c r="Q25" s="55"/>
      <c r="S25" s="219"/>
    </row>
    <row r="26" spans="1:44" x14ac:dyDescent="0.25">
      <c r="A26" s="330">
        <f t="shared" si="3"/>
        <v>302</v>
      </c>
      <c r="B26" s="45">
        <f t="shared" si="4"/>
        <v>302</v>
      </c>
      <c r="C26" s="124" t="s">
        <v>65</v>
      </c>
      <c r="D26" s="25" t="s">
        <v>4</v>
      </c>
      <c r="E26" s="28"/>
      <c r="F26" s="139">
        <v>505</v>
      </c>
      <c r="G26" s="161" t="s">
        <v>22</v>
      </c>
      <c r="H26" s="438"/>
      <c r="I26" s="91">
        <f t="shared" ref="I26:I34" si="11">F26*H26</f>
        <v>0</v>
      </c>
      <c r="J26" s="92">
        <v>852.6</v>
      </c>
      <c r="K26" s="439"/>
      <c r="L26" s="91">
        <f t="shared" ref="L26:L34" si="12">F26*K26</f>
        <v>0</v>
      </c>
      <c r="M26" s="92">
        <v>367.5</v>
      </c>
      <c r="N26" s="92">
        <f t="shared" ref="N26:N34" si="13">SUM(I26+L26)</f>
        <v>0</v>
      </c>
      <c r="O26" s="374" t="s">
        <v>487</v>
      </c>
      <c r="P26" s="121"/>
      <c r="Q26" s="29"/>
      <c r="R26" s="265"/>
      <c r="S26" s="78"/>
      <c r="AH26" s="28"/>
      <c r="AI26" s="28"/>
      <c r="AJ26" s="28"/>
      <c r="AK26" s="28"/>
      <c r="AL26" s="28"/>
      <c r="AM26" s="28"/>
      <c r="AN26" s="28"/>
    </row>
    <row r="27" spans="1:44" x14ac:dyDescent="0.25">
      <c r="A27" s="330">
        <f t="shared" si="3"/>
        <v>303</v>
      </c>
      <c r="B27" s="45">
        <f t="shared" si="4"/>
        <v>303</v>
      </c>
      <c r="C27" s="124" t="s">
        <v>132</v>
      </c>
      <c r="D27" s="25" t="s">
        <v>133</v>
      </c>
      <c r="E27" s="28"/>
      <c r="F27" s="139">
        <v>40</v>
      </c>
      <c r="G27" s="161" t="s">
        <v>22</v>
      </c>
      <c r="H27" s="438"/>
      <c r="I27" s="91">
        <f t="shared" si="11"/>
        <v>0</v>
      </c>
      <c r="J27" s="92">
        <v>169</v>
      </c>
      <c r="K27" s="439"/>
      <c r="L27" s="91">
        <f t="shared" si="12"/>
        <v>0</v>
      </c>
      <c r="M27" s="92">
        <v>156</v>
      </c>
      <c r="N27" s="92">
        <f t="shared" si="13"/>
        <v>0</v>
      </c>
      <c r="O27" s="374" t="s">
        <v>487</v>
      </c>
      <c r="P27" s="121"/>
      <c r="Q27" s="29"/>
      <c r="R27" s="265"/>
      <c r="S27" s="78"/>
      <c r="AH27" s="28"/>
      <c r="AI27" s="28"/>
      <c r="AJ27" s="28"/>
      <c r="AK27" s="28"/>
      <c r="AL27" s="28"/>
      <c r="AM27" s="28"/>
      <c r="AN27" s="28"/>
    </row>
    <row r="28" spans="1:44" x14ac:dyDescent="0.25">
      <c r="A28" s="330">
        <f t="shared" si="3"/>
        <v>304</v>
      </c>
      <c r="B28" s="45">
        <f t="shared" si="4"/>
        <v>304</v>
      </c>
      <c r="C28" s="124" t="s">
        <v>384</v>
      </c>
      <c r="D28" s="28" t="s">
        <v>385</v>
      </c>
      <c r="E28" s="28"/>
      <c r="F28" s="136">
        <v>15</v>
      </c>
      <c r="G28" s="161" t="s">
        <v>22</v>
      </c>
      <c r="H28" s="438"/>
      <c r="I28" s="91">
        <f>F28*H28</f>
        <v>0</v>
      </c>
      <c r="J28" s="92">
        <v>93</v>
      </c>
      <c r="K28" s="439"/>
      <c r="L28" s="91">
        <f>F28*K28</f>
        <v>0</v>
      </c>
      <c r="M28" s="92">
        <v>160</v>
      </c>
      <c r="N28" s="92">
        <f>SUM(I28+L28)</f>
        <v>0</v>
      </c>
      <c r="O28" s="374" t="s">
        <v>487</v>
      </c>
      <c r="P28" s="121"/>
      <c r="Q28" s="116"/>
      <c r="R28" s="265"/>
      <c r="S28" s="78"/>
      <c r="T28" s="223"/>
      <c r="AO28" s="29"/>
      <c r="AP28" s="29"/>
      <c r="AQ28" s="29"/>
      <c r="AR28" s="29"/>
    </row>
    <row r="29" spans="1:44" x14ac:dyDescent="0.25">
      <c r="A29" s="330">
        <f t="shared" si="3"/>
        <v>305</v>
      </c>
      <c r="B29" s="45">
        <f t="shared" si="4"/>
        <v>305</v>
      </c>
      <c r="C29" s="124" t="s">
        <v>66</v>
      </c>
      <c r="D29" s="25" t="s">
        <v>30</v>
      </c>
      <c r="E29" s="28"/>
      <c r="F29" s="139">
        <v>110</v>
      </c>
      <c r="G29" s="161" t="s">
        <v>22</v>
      </c>
      <c r="H29" s="438"/>
      <c r="I29" s="91">
        <f t="shared" si="11"/>
        <v>0</v>
      </c>
      <c r="J29" s="92">
        <v>2122.7999999999997</v>
      </c>
      <c r="K29" s="439"/>
      <c r="L29" s="91">
        <f t="shared" si="12"/>
        <v>0</v>
      </c>
      <c r="M29" s="92">
        <v>2122.7999999999997</v>
      </c>
      <c r="N29" s="92">
        <f t="shared" si="13"/>
        <v>0</v>
      </c>
      <c r="O29" s="374" t="s">
        <v>487</v>
      </c>
      <c r="P29" s="121"/>
      <c r="Q29" s="29"/>
      <c r="R29" s="265"/>
      <c r="S29" s="78"/>
      <c r="AH29" s="28"/>
      <c r="AI29" s="28"/>
      <c r="AJ29" s="28"/>
      <c r="AK29" s="28"/>
      <c r="AL29" s="28"/>
      <c r="AM29" s="28"/>
      <c r="AN29" s="28"/>
    </row>
    <row r="30" spans="1:44" x14ac:dyDescent="0.25">
      <c r="A30" s="330">
        <f t="shared" si="3"/>
        <v>306</v>
      </c>
      <c r="B30" s="45">
        <f t="shared" si="4"/>
        <v>306</v>
      </c>
      <c r="C30" s="124" t="s">
        <v>67</v>
      </c>
      <c r="D30" s="28" t="s">
        <v>39</v>
      </c>
      <c r="E30" s="28"/>
      <c r="F30" s="139">
        <v>35</v>
      </c>
      <c r="G30" s="161" t="s">
        <v>22</v>
      </c>
      <c r="H30" s="438"/>
      <c r="I30" s="91">
        <f t="shared" si="11"/>
        <v>0</v>
      </c>
      <c r="J30" s="92">
        <v>2122.7999999999997</v>
      </c>
      <c r="K30" s="439"/>
      <c r="L30" s="91">
        <f t="shared" si="12"/>
        <v>0</v>
      </c>
      <c r="M30" s="92">
        <v>2122.7999999999997</v>
      </c>
      <c r="N30" s="92">
        <f t="shared" si="13"/>
        <v>0</v>
      </c>
      <c r="O30" s="374" t="s">
        <v>487</v>
      </c>
      <c r="P30" s="121"/>
      <c r="Q30" s="30"/>
      <c r="R30" s="265"/>
      <c r="S30" s="78"/>
      <c r="AO30" s="29"/>
      <c r="AP30" s="29"/>
      <c r="AQ30" s="29"/>
      <c r="AR30" s="29"/>
    </row>
    <row r="31" spans="1:44" x14ac:dyDescent="0.25">
      <c r="A31" s="330">
        <f t="shared" si="3"/>
        <v>307</v>
      </c>
      <c r="B31" s="45">
        <f t="shared" si="4"/>
        <v>307</v>
      </c>
      <c r="C31" s="124" t="s">
        <v>136</v>
      </c>
      <c r="D31" s="25" t="s">
        <v>137</v>
      </c>
      <c r="E31" s="28"/>
      <c r="F31" s="139">
        <v>8</v>
      </c>
      <c r="G31" s="161" t="s">
        <v>22</v>
      </c>
      <c r="H31" s="438"/>
      <c r="I31" s="91">
        <f t="shared" si="11"/>
        <v>0</v>
      </c>
      <c r="J31" s="92">
        <v>2122.7999999999997</v>
      </c>
      <c r="K31" s="439"/>
      <c r="L31" s="91">
        <f t="shared" si="12"/>
        <v>0</v>
      </c>
      <c r="M31" s="92">
        <v>2122.7999999999997</v>
      </c>
      <c r="N31" s="92">
        <f t="shared" si="13"/>
        <v>0</v>
      </c>
      <c r="O31" s="374" t="s">
        <v>487</v>
      </c>
      <c r="P31" s="121"/>
      <c r="Q31" s="29"/>
      <c r="R31" s="265"/>
      <c r="S31" s="78"/>
      <c r="AH31" s="28"/>
      <c r="AI31" s="28"/>
      <c r="AJ31" s="28"/>
      <c r="AK31" s="28"/>
      <c r="AL31" s="28"/>
      <c r="AM31" s="28"/>
      <c r="AN31" s="28"/>
    </row>
    <row r="32" spans="1:44" x14ac:dyDescent="0.25">
      <c r="A32" s="330">
        <f t="shared" si="3"/>
        <v>308</v>
      </c>
      <c r="B32" s="45">
        <f t="shared" si="4"/>
        <v>308</v>
      </c>
      <c r="C32" s="124" t="s">
        <v>381</v>
      </c>
      <c r="D32" s="28" t="s">
        <v>380</v>
      </c>
      <c r="E32" s="28"/>
      <c r="F32" s="139">
        <v>3</v>
      </c>
      <c r="G32" s="161" t="s">
        <v>22</v>
      </c>
      <c r="H32" s="438"/>
      <c r="I32" s="91">
        <f>F32*H32</f>
        <v>0</v>
      </c>
      <c r="J32" s="92">
        <v>2122.7999999999997</v>
      </c>
      <c r="K32" s="439"/>
      <c r="L32" s="91">
        <f>F32*K32</f>
        <v>0</v>
      </c>
      <c r="M32" s="92">
        <v>2122.7999999999997</v>
      </c>
      <c r="N32" s="92">
        <f>SUM(I32+L32)</f>
        <v>0</v>
      </c>
      <c r="O32" s="374" t="s">
        <v>487</v>
      </c>
      <c r="P32" s="121"/>
      <c r="Q32" s="116"/>
      <c r="R32" s="265"/>
      <c r="S32" s="78"/>
      <c r="T32" s="223"/>
      <c r="AO32" s="29"/>
      <c r="AP32" s="29"/>
      <c r="AQ32" s="29"/>
      <c r="AR32" s="29"/>
    </row>
    <row r="33" spans="1:42" x14ac:dyDescent="0.25">
      <c r="A33" s="330">
        <f t="shared" si="3"/>
        <v>309</v>
      </c>
      <c r="B33" s="45">
        <f t="shared" si="4"/>
        <v>309</v>
      </c>
      <c r="C33" s="127" t="s">
        <v>63</v>
      </c>
      <c r="D33" s="25" t="s">
        <v>141</v>
      </c>
      <c r="E33" s="28"/>
      <c r="F33" s="139">
        <v>180</v>
      </c>
      <c r="G33" s="161" t="s">
        <v>22</v>
      </c>
      <c r="H33" s="438"/>
      <c r="I33" s="91">
        <f t="shared" si="11"/>
        <v>0</v>
      </c>
      <c r="J33" s="92">
        <v>686</v>
      </c>
      <c r="K33" s="439"/>
      <c r="L33" s="91">
        <f t="shared" si="12"/>
        <v>0</v>
      </c>
      <c r="M33" s="92">
        <v>313.60000000000002</v>
      </c>
      <c r="N33" s="92">
        <f t="shared" si="13"/>
        <v>0</v>
      </c>
      <c r="O33" s="374" t="s">
        <v>487</v>
      </c>
      <c r="P33" s="121"/>
      <c r="Q33" s="29"/>
      <c r="R33" s="265"/>
      <c r="S33" s="78"/>
      <c r="AH33" s="28"/>
      <c r="AI33" s="28"/>
      <c r="AJ33" s="28"/>
      <c r="AK33" s="28"/>
      <c r="AL33" s="28"/>
      <c r="AM33" s="28"/>
      <c r="AN33" s="28"/>
    </row>
    <row r="34" spans="1:42" x14ac:dyDescent="0.25">
      <c r="A34" s="330">
        <f t="shared" si="3"/>
        <v>310</v>
      </c>
      <c r="B34" s="45">
        <f t="shared" si="4"/>
        <v>310</v>
      </c>
      <c r="C34" s="127" t="s">
        <v>63</v>
      </c>
      <c r="D34" s="25" t="s">
        <v>42</v>
      </c>
      <c r="E34" s="28"/>
      <c r="F34" s="139">
        <v>60</v>
      </c>
      <c r="G34" s="161" t="s">
        <v>22</v>
      </c>
      <c r="H34" s="438"/>
      <c r="I34" s="91">
        <f t="shared" si="11"/>
        <v>0</v>
      </c>
      <c r="J34" s="92">
        <v>882</v>
      </c>
      <c r="K34" s="439"/>
      <c r="L34" s="91">
        <f t="shared" si="12"/>
        <v>0</v>
      </c>
      <c r="M34" s="92">
        <v>743.40000000000009</v>
      </c>
      <c r="N34" s="92">
        <f t="shared" si="13"/>
        <v>0</v>
      </c>
      <c r="O34" s="374" t="s">
        <v>487</v>
      </c>
      <c r="P34" s="121"/>
      <c r="Q34" s="29"/>
      <c r="R34" s="265"/>
      <c r="S34" s="78"/>
      <c r="AH34" s="28"/>
      <c r="AI34" s="28"/>
      <c r="AJ34" s="28"/>
      <c r="AK34" s="28"/>
      <c r="AL34" s="28"/>
      <c r="AM34" s="28"/>
      <c r="AN34" s="28"/>
    </row>
    <row r="35" spans="1:42" x14ac:dyDescent="0.25">
      <c r="A35" s="330">
        <f t="shared" si="3"/>
        <v>310</v>
      </c>
      <c r="B35" s="45" t="str">
        <f t="shared" si="4"/>
        <v/>
      </c>
      <c r="F35" s="157"/>
      <c r="H35" s="86"/>
      <c r="I35" s="91"/>
      <c r="K35" s="86"/>
      <c r="L35" s="91"/>
      <c r="O35" s="374"/>
      <c r="Q35" s="56"/>
      <c r="R35" s="265"/>
      <c r="S35" s="221"/>
    </row>
    <row r="36" spans="1:42" x14ac:dyDescent="0.25">
      <c r="A36" s="330">
        <f t="shared" si="3"/>
        <v>310</v>
      </c>
      <c r="B36" s="45" t="str">
        <f t="shared" si="4"/>
        <v/>
      </c>
      <c r="F36" s="157"/>
      <c r="H36" s="264"/>
      <c r="I36" s="91"/>
      <c r="L36" s="91"/>
      <c r="O36" s="374"/>
      <c r="Q36" s="55"/>
      <c r="S36" s="219"/>
    </row>
    <row r="37" spans="1:42" x14ac:dyDescent="0.25">
      <c r="A37" s="330">
        <f t="shared" si="3"/>
        <v>310</v>
      </c>
      <c r="B37" s="45" t="str">
        <f t="shared" si="4"/>
        <v/>
      </c>
      <c r="D37" s="144" t="s">
        <v>49</v>
      </c>
      <c r="F37" s="157"/>
      <c r="H37" s="264"/>
      <c r="I37" s="91"/>
      <c r="L37" s="91"/>
      <c r="O37" s="374"/>
      <c r="Q37" s="55"/>
      <c r="S37" s="219"/>
    </row>
    <row r="38" spans="1:42" x14ac:dyDescent="0.25">
      <c r="A38" s="330">
        <f t="shared" si="3"/>
        <v>310</v>
      </c>
      <c r="B38" s="45" t="str">
        <f t="shared" si="4"/>
        <v/>
      </c>
      <c r="F38" s="157"/>
      <c r="H38" s="264"/>
      <c r="I38" s="91"/>
      <c r="L38" s="91"/>
      <c r="O38" s="374"/>
      <c r="Q38" s="55"/>
      <c r="S38" s="219"/>
    </row>
    <row r="39" spans="1:42" x14ac:dyDescent="0.25">
      <c r="A39" s="330">
        <f t="shared" si="3"/>
        <v>311</v>
      </c>
      <c r="B39" s="45">
        <f t="shared" si="4"/>
        <v>311</v>
      </c>
      <c r="C39" s="124" t="s">
        <v>70</v>
      </c>
      <c r="D39" s="134" t="s">
        <v>142</v>
      </c>
      <c r="F39" s="157">
        <v>36</v>
      </c>
      <c r="G39" s="32" t="s">
        <v>23</v>
      </c>
      <c r="H39" s="439"/>
      <c r="I39" s="91">
        <f t="shared" ref="I39:I107" si="14">F39*H39</f>
        <v>0</v>
      </c>
      <c r="J39" s="92">
        <v>300</v>
      </c>
      <c r="K39" s="439"/>
      <c r="L39" s="91">
        <f t="shared" si="0"/>
        <v>0</v>
      </c>
      <c r="M39" s="92">
        <v>192</v>
      </c>
      <c r="N39" s="92">
        <f t="shared" ref="N39:N107" si="15">SUM(I39+L39)</f>
        <v>0</v>
      </c>
      <c r="O39" s="374" t="s">
        <v>487</v>
      </c>
      <c r="Q39" s="56"/>
      <c r="R39" s="265"/>
      <c r="S39" s="221"/>
      <c r="AO39" s="29"/>
    </row>
    <row r="40" spans="1:42" x14ac:dyDescent="0.25">
      <c r="A40" s="330">
        <f t="shared" si="3"/>
        <v>312</v>
      </c>
      <c r="B40" s="45">
        <f t="shared" si="4"/>
        <v>312</v>
      </c>
      <c r="C40" s="124" t="s">
        <v>70</v>
      </c>
      <c r="D40" s="134" t="s">
        <v>109</v>
      </c>
      <c r="F40" s="157">
        <v>755</v>
      </c>
      <c r="G40" s="32" t="s">
        <v>23</v>
      </c>
      <c r="H40" s="439"/>
      <c r="I40" s="91">
        <f t="shared" si="14"/>
        <v>0</v>
      </c>
      <c r="J40" s="92">
        <v>300</v>
      </c>
      <c r="K40" s="439"/>
      <c r="L40" s="91">
        <f t="shared" si="0"/>
        <v>0</v>
      </c>
      <c r="M40" s="92">
        <v>192</v>
      </c>
      <c r="N40" s="92">
        <f t="shared" si="15"/>
        <v>0</v>
      </c>
      <c r="O40" s="374" t="s">
        <v>487</v>
      </c>
      <c r="Q40" s="56"/>
      <c r="R40" s="265"/>
      <c r="S40" s="221"/>
      <c r="AO40" s="29"/>
    </row>
    <row r="41" spans="1:42" x14ac:dyDescent="0.25">
      <c r="A41" s="330">
        <f t="shared" si="3"/>
        <v>313</v>
      </c>
      <c r="B41" s="45">
        <f t="shared" si="4"/>
        <v>313</v>
      </c>
      <c r="C41" s="124" t="s">
        <v>143</v>
      </c>
      <c r="D41" s="25" t="s">
        <v>178</v>
      </c>
      <c r="E41" s="28"/>
      <c r="F41" s="136">
        <v>20</v>
      </c>
      <c r="G41" s="161" t="s">
        <v>23</v>
      </c>
      <c r="H41" s="438"/>
      <c r="I41" s="91">
        <f t="shared" si="14"/>
        <v>0</v>
      </c>
      <c r="J41" s="263"/>
      <c r="K41" s="438"/>
      <c r="L41" s="91">
        <f t="shared" si="0"/>
        <v>0</v>
      </c>
      <c r="N41" s="92">
        <f t="shared" si="15"/>
        <v>0</v>
      </c>
      <c r="O41" s="374" t="s">
        <v>487</v>
      </c>
      <c r="P41" s="121"/>
      <c r="Q41" s="64"/>
      <c r="R41" s="267"/>
      <c r="S41" s="78"/>
      <c r="T41" s="220"/>
      <c r="AO41" s="29"/>
      <c r="AP41" s="29"/>
    </row>
    <row r="42" spans="1:42" x14ac:dyDescent="0.25">
      <c r="A42" s="330">
        <f t="shared" si="3"/>
        <v>314</v>
      </c>
      <c r="B42" s="45">
        <f t="shared" si="4"/>
        <v>314</v>
      </c>
      <c r="C42" s="124" t="s">
        <v>68</v>
      </c>
      <c r="D42" s="134" t="s">
        <v>32</v>
      </c>
      <c r="F42" s="157">
        <v>15</v>
      </c>
      <c r="G42" s="32" t="s">
        <v>22</v>
      </c>
      <c r="H42" s="439"/>
      <c r="I42" s="91">
        <f t="shared" si="14"/>
        <v>0</v>
      </c>
      <c r="J42" s="263"/>
      <c r="K42" s="439"/>
      <c r="L42" s="91">
        <f t="shared" si="0"/>
        <v>0</v>
      </c>
      <c r="N42" s="92">
        <f t="shared" si="15"/>
        <v>0</v>
      </c>
      <c r="O42" s="374" t="s">
        <v>487</v>
      </c>
      <c r="Q42" s="55"/>
      <c r="R42" s="262"/>
      <c r="S42" s="219"/>
      <c r="AO42" s="29"/>
    </row>
    <row r="43" spans="1:42" x14ac:dyDescent="0.25">
      <c r="A43" s="330">
        <f t="shared" si="3"/>
        <v>314</v>
      </c>
      <c r="B43" s="45" t="str">
        <f t="shared" si="4"/>
        <v/>
      </c>
      <c r="D43" s="136"/>
      <c r="F43" s="157"/>
      <c r="H43" s="92"/>
      <c r="I43" s="91"/>
      <c r="K43" s="92"/>
      <c r="L43" s="91"/>
      <c r="O43" s="374"/>
      <c r="Q43" s="55"/>
      <c r="R43" s="262"/>
      <c r="S43" s="219"/>
      <c r="T43" s="50"/>
      <c r="U43" s="50"/>
      <c r="V43" s="25"/>
      <c r="W43" s="25"/>
      <c r="X43" s="25"/>
      <c r="Y43" s="25"/>
      <c r="Z43" s="25"/>
      <c r="AA43" s="25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</row>
    <row r="44" spans="1:42" x14ac:dyDescent="0.25">
      <c r="A44" s="330">
        <f t="shared" si="3"/>
        <v>314</v>
      </c>
      <c r="B44" s="45" t="str">
        <f t="shared" si="4"/>
        <v/>
      </c>
      <c r="D44" s="136"/>
      <c r="F44" s="157"/>
      <c r="H44" s="92"/>
      <c r="I44" s="91"/>
      <c r="K44" s="92"/>
      <c r="L44" s="91"/>
      <c r="O44" s="374"/>
      <c r="Q44" s="55"/>
      <c r="R44" s="262"/>
      <c r="S44" s="219"/>
      <c r="T44" s="50"/>
      <c r="U44" s="50"/>
      <c r="V44" s="25"/>
      <c r="W44" s="25"/>
      <c r="X44" s="25"/>
      <c r="Y44" s="25"/>
      <c r="Z44" s="25"/>
      <c r="AA44" s="25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  <row r="45" spans="1:42" x14ac:dyDescent="0.25">
      <c r="A45" s="330">
        <f t="shared" si="3"/>
        <v>314</v>
      </c>
      <c r="B45" s="45" t="str">
        <f t="shared" si="4"/>
        <v/>
      </c>
      <c r="D45" s="135" t="s">
        <v>50</v>
      </c>
      <c r="F45" s="157"/>
      <c r="H45" s="92"/>
      <c r="I45" s="91"/>
      <c r="K45" s="92"/>
      <c r="L45" s="91"/>
      <c r="O45" s="374"/>
      <c r="Q45" s="55"/>
      <c r="R45" s="262"/>
      <c r="S45" s="219"/>
    </row>
    <row r="46" spans="1:42" x14ac:dyDescent="0.25">
      <c r="A46" s="330">
        <f t="shared" si="3"/>
        <v>314</v>
      </c>
      <c r="B46" s="45" t="str">
        <f t="shared" si="4"/>
        <v/>
      </c>
      <c r="D46" s="291" t="s">
        <v>482</v>
      </c>
      <c r="F46" s="157"/>
      <c r="H46" s="92"/>
      <c r="I46" s="91"/>
      <c r="K46" s="92"/>
      <c r="L46" s="91"/>
      <c r="O46" s="374"/>
      <c r="Q46" s="55"/>
      <c r="R46" s="262"/>
      <c r="S46" s="219"/>
    </row>
    <row r="47" spans="1:42" x14ac:dyDescent="0.25">
      <c r="A47" s="330">
        <f t="shared" si="3"/>
        <v>314</v>
      </c>
      <c r="B47" s="45" t="str">
        <f t="shared" si="4"/>
        <v/>
      </c>
      <c r="D47" s="134" t="s">
        <v>176</v>
      </c>
      <c r="F47" s="157"/>
      <c r="H47" s="264"/>
      <c r="I47" s="91"/>
      <c r="L47" s="91"/>
      <c r="O47" s="374"/>
      <c r="Q47" s="55"/>
      <c r="S47" s="219"/>
    </row>
    <row r="48" spans="1:42" x14ac:dyDescent="0.25">
      <c r="A48" s="330">
        <f t="shared" si="3"/>
        <v>315</v>
      </c>
      <c r="B48" s="45">
        <f t="shared" si="4"/>
        <v>315</v>
      </c>
      <c r="C48" s="125" t="s">
        <v>71</v>
      </c>
      <c r="D48" s="134" t="s">
        <v>128</v>
      </c>
      <c r="F48" s="157">
        <v>2720</v>
      </c>
      <c r="G48" s="34" t="s">
        <v>23</v>
      </c>
      <c r="H48" s="439"/>
      <c r="I48" s="91">
        <f t="shared" si="14"/>
        <v>0</v>
      </c>
      <c r="K48" s="439"/>
      <c r="L48" s="91">
        <f t="shared" si="0"/>
        <v>0</v>
      </c>
      <c r="N48" s="92">
        <f t="shared" si="15"/>
        <v>0</v>
      </c>
      <c r="O48" s="374" t="s">
        <v>487</v>
      </c>
      <c r="Q48" s="56"/>
      <c r="R48" s="265"/>
      <c r="S48" s="221"/>
    </row>
    <row r="49" spans="1:44" x14ac:dyDescent="0.25">
      <c r="A49" s="330">
        <f t="shared" si="3"/>
        <v>316</v>
      </c>
      <c r="B49" s="45">
        <f t="shared" si="4"/>
        <v>316</v>
      </c>
      <c r="C49" s="125" t="s">
        <v>72</v>
      </c>
      <c r="D49" s="134" t="s">
        <v>129</v>
      </c>
      <c r="F49" s="157">
        <v>4880</v>
      </c>
      <c r="G49" s="34" t="s">
        <v>23</v>
      </c>
      <c r="H49" s="439"/>
      <c r="I49" s="91">
        <f t="shared" si="14"/>
        <v>0</v>
      </c>
      <c r="K49" s="439"/>
      <c r="L49" s="91">
        <f t="shared" si="0"/>
        <v>0</v>
      </c>
      <c r="N49" s="92">
        <f t="shared" si="15"/>
        <v>0</v>
      </c>
      <c r="O49" s="374" t="s">
        <v>487</v>
      </c>
      <c r="Q49" s="56"/>
      <c r="R49" s="265"/>
      <c r="S49" s="221"/>
    </row>
    <row r="50" spans="1:44" x14ac:dyDescent="0.25">
      <c r="A50" s="330">
        <f t="shared" si="3"/>
        <v>317</v>
      </c>
      <c r="B50" s="45">
        <f t="shared" si="4"/>
        <v>317</v>
      </c>
      <c r="C50" s="125" t="s">
        <v>73</v>
      </c>
      <c r="D50" s="134" t="s">
        <v>147</v>
      </c>
      <c r="F50" s="157">
        <v>590</v>
      </c>
      <c r="G50" s="34" t="s">
        <v>23</v>
      </c>
      <c r="H50" s="439"/>
      <c r="I50" s="91">
        <f t="shared" si="14"/>
        <v>0</v>
      </c>
      <c r="K50" s="439"/>
      <c r="L50" s="91">
        <f t="shared" si="0"/>
        <v>0</v>
      </c>
      <c r="N50" s="92">
        <f t="shared" si="15"/>
        <v>0</v>
      </c>
      <c r="O50" s="374" t="s">
        <v>487</v>
      </c>
      <c r="Q50" s="56"/>
      <c r="R50" s="265"/>
      <c r="S50" s="221"/>
    </row>
    <row r="51" spans="1:44" x14ac:dyDescent="0.25">
      <c r="A51" s="330">
        <f t="shared" si="3"/>
        <v>318</v>
      </c>
      <c r="B51" s="45">
        <f t="shared" si="4"/>
        <v>318</v>
      </c>
      <c r="C51" s="125" t="s">
        <v>73</v>
      </c>
      <c r="D51" s="134" t="s">
        <v>130</v>
      </c>
      <c r="F51" s="157">
        <v>80</v>
      </c>
      <c r="G51" s="34" t="s">
        <v>23</v>
      </c>
      <c r="H51" s="439"/>
      <c r="I51" s="91">
        <f t="shared" si="14"/>
        <v>0</v>
      </c>
      <c r="K51" s="439"/>
      <c r="L51" s="91">
        <f t="shared" si="0"/>
        <v>0</v>
      </c>
      <c r="N51" s="92">
        <f t="shared" si="15"/>
        <v>0</v>
      </c>
      <c r="O51" s="374" t="s">
        <v>487</v>
      </c>
      <c r="Q51" s="56"/>
      <c r="R51" s="265"/>
      <c r="S51" s="221"/>
    </row>
    <row r="52" spans="1:44" x14ac:dyDescent="0.25">
      <c r="A52" s="330">
        <f t="shared" si="3"/>
        <v>319</v>
      </c>
      <c r="B52" s="45">
        <f t="shared" si="4"/>
        <v>319</v>
      </c>
      <c r="C52" s="125" t="s">
        <v>146</v>
      </c>
      <c r="D52" s="134" t="s">
        <v>144</v>
      </c>
      <c r="F52" s="157">
        <v>620</v>
      </c>
      <c r="G52" s="34" t="s">
        <v>23</v>
      </c>
      <c r="H52" s="439"/>
      <c r="I52" s="91">
        <f t="shared" si="14"/>
        <v>0</v>
      </c>
      <c r="K52" s="439"/>
      <c r="L52" s="91">
        <f t="shared" si="0"/>
        <v>0</v>
      </c>
      <c r="N52" s="92">
        <f t="shared" si="15"/>
        <v>0</v>
      </c>
      <c r="O52" s="374" t="s">
        <v>487</v>
      </c>
      <c r="Q52" s="56"/>
      <c r="R52" s="265"/>
      <c r="S52" s="221"/>
    </row>
    <row r="53" spans="1:44" x14ac:dyDescent="0.25">
      <c r="A53" s="330">
        <f t="shared" si="3"/>
        <v>320</v>
      </c>
      <c r="B53" s="45">
        <f t="shared" si="4"/>
        <v>320</v>
      </c>
      <c r="C53" s="125" t="s">
        <v>146</v>
      </c>
      <c r="D53" s="134" t="s">
        <v>145</v>
      </c>
      <c r="F53" s="157">
        <v>135</v>
      </c>
      <c r="G53" s="34" t="s">
        <v>23</v>
      </c>
      <c r="H53" s="439"/>
      <c r="I53" s="91">
        <f t="shared" si="14"/>
        <v>0</v>
      </c>
      <c r="K53" s="439"/>
      <c r="L53" s="91">
        <f t="shared" si="0"/>
        <v>0</v>
      </c>
      <c r="N53" s="92">
        <f t="shared" si="15"/>
        <v>0</v>
      </c>
      <c r="O53" s="374" t="s">
        <v>487</v>
      </c>
      <c r="Q53" s="56"/>
      <c r="R53" s="265"/>
      <c r="S53" s="221"/>
    </row>
    <row r="54" spans="1:44" x14ac:dyDescent="0.25">
      <c r="A54" s="330">
        <f t="shared" si="3"/>
        <v>320</v>
      </c>
      <c r="B54" s="45" t="str">
        <f t="shared" si="4"/>
        <v/>
      </c>
      <c r="C54" s="124"/>
      <c r="F54" s="159"/>
      <c r="G54" s="136"/>
      <c r="H54" s="86"/>
      <c r="I54" s="91"/>
      <c r="K54" s="86"/>
      <c r="L54" s="91"/>
      <c r="O54" s="374"/>
      <c r="Q54" s="56"/>
      <c r="R54" s="265"/>
      <c r="S54" s="221"/>
      <c r="AO54" s="29"/>
      <c r="AP54" s="29"/>
      <c r="AQ54" s="29"/>
    </row>
    <row r="55" spans="1:44" x14ac:dyDescent="0.25">
      <c r="A55" s="330">
        <f t="shared" si="3"/>
        <v>320</v>
      </c>
      <c r="B55" s="45" t="str">
        <f t="shared" si="4"/>
        <v/>
      </c>
      <c r="C55" s="124"/>
      <c r="D55" s="134" t="s">
        <v>373</v>
      </c>
      <c r="F55" s="159"/>
      <c r="G55" s="136"/>
      <c r="H55" s="86"/>
      <c r="I55" s="91"/>
      <c r="K55" s="86"/>
      <c r="L55" s="91"/>
      <c r="O55" s="374"/>
      <c r="Q55" s="56"/>
      <c r="R55" s="265"/>
      <c r="S55" s="221"/>
      <c r="AO55" s="29"/>
      <c r="AP55" s="29"/>
      <c r="AQ55" s="29"/>
    </row>
    <row r="56" spans="1:44" x14ac:dyDescent="0.25">
      <c r="A56" s="330">
        <f t="shared" si="3"/>
        <v>321</v>
      </c>
      <c r="B56" s="45">
        <f t="shared" si="4"/>
        <v>321</v>
      </c>
      <c r="C56" s="125" t="s">
        <v>71</v>
      </c>
      <c r="D56" s="136" t="s">
        <v>253</v>
      </c>
      <c r="F56" s="157">
        <v>450</v>
      </c>
      <c r="G56" s="136" t="s">
        <v>23</v>
      </c>
      <c r="H56" s="439"/>
      <c r="I56" s="91">
        <f t="shared" ref="I56" si="16">F56*H56</f>
        <v>0</v>
      </c>
      <c r="K56" s="439"/>
      <c r="L56" s="91">
        <f t="shared" ref="L56" si="17">F56*K56</f>
        <v>0</v>
      </c>
      <c r="N56" s="92">
        <f t="shared" ref="N56" si="18">SUM(I56+L56)</f>
        <v>0</v>
      </c>
      <c r="O56" s="374" t="s">
        <v>487</v>
      </c>
      <c r="Q56" s="56"/>
      <c r="R56" s="265"/>
      <c r="S56" s="221"/>
      <c r="T56" s="225"/>
      <c r="U56" s="226"/>
      <c r="V56" s="49"/>
      <c r="W56" s="66"/>
      <c r="X56" s="28"/>
      <c r="Y56" s="48"/>
      <c r="AO56" s="29"/>
      <c r="AP56" s="29"/>
    </row>
    <row r="57" spans="1:44" x14ac:dyDescent="0.25">
      <c r="A57" s="330">
        <f t="shared" si="3"/>
        <v>321</v>
      </c>
      <c r="B57" s="45" t="str">
        <f t="shared" si="4"/>
        <v/>
      </c>
      <c r="D57" s="136"/>
      <c r="F57" s="157"/>
      <c r="G57" s="136"/>
      <c r="H57" s="86"/>
      <c r="I57" s="91"/>
      <c r="K57" s="86"/>
      <c r="L57" s="91"/>
      <c r="O57" s="374"/>
      <c r="Q57" s="56"/>
      <c r="R57" s="265"/>
      <c r="S57" s="221"/>
      <c r="T57" s="225"/>
      <c r="U57" s="226"/>
      <c r="V57" s="49"/>
      <c r="W57" s="66"/>
      <c r="X57" s="28"/>
      <c r="Y57" s="48"/>
      <c r="AO57" s="29"/>
      <c r="AP57" s="29"/>
    </row>
    <row r="58" spans="1:44" x14ac:dyDescent="0.25">
      <c r="A58" s="330">
        <f t="shared" si="3"/>
        <v>321</v>
      </c>
      <c r="B58" s="45" t="str">
        <f t="shared" si="4"/>
        <v/>
      </c>
      <c r="F58" s="157"/>
      <c r="G58" s="34"/>
      <c r="H58" s="86"/>
      <c r="I58" s="91"/>
      <c r="K58" s="86"/>
      <c r="L58" s="91"/>
      <c r="O58" s="374"/>
      <c r="Q58" s="56"/>
      <c r="R58" s="265"/>
      <c r="S58" s="221"/>
    </row>
    <row r="59" spans="1:44" x14ac:dyDescent="0.25">
      <c r="A59" s="330">
        <f t="shared" si="3"/>
        <v>321</v>
      </c>
      <c r="B59" s="45" t="str">
        <f t="shared" si="4"/>
        <v/>
      </c>
      <c r="C59" s="124"/>
      <c r="D59" s="179" t="s">
        <v>124</v>
      </c>
      <c r="E59" s="28"/>
      <c r="F59" s="159"/>
      <c r="G59" s="134"/>
      <c r="H59" s="264"/>
      <c r="I59" s="91"/>
      <c r="K59" s="86"/>
      <c r="L59" s="266"/>
      <c r="M59" s="86"/>
      <c r="N59" s="86"/>
      <c r="O59" s="374"/>
      <c r="P59" s="121"/>
      <c r="Q59" s="63"/>
      <c r="R59" s="265"/>
      <c r="S59" s="78"/>
      <c r="AO59" s="29"/>
      <c r="AP59" s="29"/>
      <c r="AQ59" s="29"/>
    </row>
    <row r="60" spans="1:44" x14ac:dyDescent="0.25">
      <c r="A60" s="330">
        <f t="shared" si="3"/>
        <v>321</v>
      </c>
      <c r="B60" s="45" t="str">
        <f t="shared" si="4"/>
        <v/>
      </c>
      <c r="C60" s="124"/>
      <c r="D60" s="28"/>
      <c r="E60" s="28"/>
      <c r="F60" s="159"/>
      <c r="G60" s="134"/>
      <c r="H60" s="264"/>
      <c r="I60" s="91"/>
      <c r="K60" s="86"/>
      <c r="L60" s="266"/>
      <c r="M60" s="86"/>
      <c r="N60" s="86"/>
      <c r="O60" s="374"/>
      <c r="P60" s="121"/>
      <c r="Q60" s="63"/>
      <c r="R60" s="265"/>
      <c r="S60" s="78"/>
      <c r="AO60" s="29"/>
      <c r="AP60" s="29"/>
      <c r="AQ60" s="29"/>
    </row>
    <row r="61" spans="1:44" x14ac:dyDescent="0.25">
      <c r="A61" s="330">
        <f t="shared" si="3"/>
        <v>322</v>
      </c>
      <c r="B61" s="45">
        <f t="shared" si="4"/>
        <v>322</v>
      </c>
      <c r="C61" s="237" t="s">
        <v>126</v>
      </c>
      <c r="D61" s="21" t="s">
        <v>247</v>
      </c>
      <c r="E61" s="19"/>
      <c r="F61" s="166">
        <v>0.9</v>
      </c>
      <c r="G61" s="165" t="s">
        <v>127</v>
      </c>
      <c r="H61" s="440"/>
      <c r="I61" s="266">
        <f t="shared" ref="I61" si="19">F61*H61</f>
        <v>0</v>
      </c>
      <c r="J61" s="266"/>
      <c r="K61" s="440"/>
      <c r="L61" s="266">
        <f t="shared" ref="L61" si="20">F61*K61</f>
        <v>0</v>
      </c>
      <c r="M61" s="86"/>
      <c r="N61" s="264">
        <f t="shared" ref="N61" si="21">SUM(I61+L61)</f>
        <v>0</v>
      </c>
      <c r="O61" s="374" t="s">
        <v>487</v>
      </c>
      <c r="P61" s="121"/>
      <c r="Q61" s="30"/>
      <c r="R61" s="401"/>
      <c r="S61" s="78"/>
      <c r="T61" s="222"/>
      <c r="AO61" s="29"/>
      <c r="AP61" s="29"/>
      <c r="AQ61" s="29"/>
      <c r="AR61" s="29"/>
    </row>
    <row r="62" spans="1:44" x14ac:dyDescent="0.25">
      <c r="A62" s="330">
        <f t="shared" si="3"/>
        <v>322</v>
      </c>
      <c r="B62" s="45" t="str">
        <f t="shared" si="4"/>
        <v/>
      </c>
      <c r="D62" s="136"/>
      <c r="F62" s="157"/>
      <c r="G62" s="136"/>
      <c r="H62" s="86"/>
      <c r="I62" s="91"/>
      <c r="K62" s="86"/>
      <c r="L62" s="91"/>
      <c r="O62" s="374"/>
      <c r="Q62" s="56"/>
      <c r="R62" s="265"/>
      <c r="S62" s="221"/>
      <c r="T62" s="225"/>
      <c r="U62" s="226"/>
      <c r="V62" s="49"/>
      <c r="W62" s="66"/>
      <c r="X62" s="28"/>
      <c r="Y62" s="48"/>
      <c r="AO62" s="29"/>
      <c r="AP62" s="29"/>
    </row>
    <row r="63" spans="1:44" x14ac:dyDescent="0.25">
      <c r="A63" s="330">
        <f t="shared" si="3"/>
        <v>322</v>
      </c>
      <c r="B63" s="45" t="str">
        <f t="shared" si="4"/>
        <v/>
      </c>
      <c r="F63" s="157"/>
      <c r="H63" s="86"/>
      <c r="I63" s="91"/>
      <c r="K63" s="86"/>
      <c r="L63" s="91"/>
      <c r="O63" s="374"/>
      <c r="Q63" s="56"/>
      <c r="R63" s="265"/>
      <c r="S63" s="221"/>
    </row>
    <row r="64" spans="1:44" x14ac:dyDescent="0.25">
      <c r="A64" s="330">
        <f t="shared" si="3"/>
        <v>322</v>
      </c>
      <c r="B64" s="45" t="str">
        <f t="shared" si="4"/>
        <v/>
      </c>
      <c r="D64" s="289" t="s">
        <v>29</v>
      </c>
      <c r="E64" s="165"/>
      <c r="F64" s="166"/>
      <c r="G64" s="158"/>
      <c r="H64" s="266"/>
      <c r="I64" s="91"/>
      <c r="J64" s="91"/>
      <c r="K64" s="91"/>
      <c r="L64" s="91"/>
      <c r="O64" s="374"/>
      <c r="Q64" s="57"/>
      <c r="R64" s="402"/>
      <c r="S64" s="227"/>
    </row>
    <row r="65" spans="1:42" x14ac:dyDescent="0.25">
      <c r="A65" s="330">
        <f t="shared" si="3"/>
        <v>322</v>
      </c>
      <c r="B65" s="45" t="str">
        <f t="shared" si="4"/>
        <v/>
      </c>
      <c r="D65" s="146"/>
      <c r="E65" s="165"/>
      <c r="F65" s="166"/>
      <c r="G65" s="158"/>
      <c r="H65" s="266"/>
      <c r="I65" s="91"/>
      <c r="J65" s="91"/>
      <c r="K65" s="91"/>
      <c r="L65" s="91"/>
      <c r="O65" s="374"/>
      <c r="Q65" s="57"/>
      <c r="R65" s="402"/>
      <c r="S65" s="227"/>
    </row>
    <row r="66" spans="1:42" x14ac:dyDescent="0.25">
      <c r="A66" s="330">
        <f t="shared" si="3"/>
        <v>322</v>
      </c>
      <c r="B66" s="45" t="str">
        <f t="shared" si="4"/>
        <v/>
      </c>
      <c r="D66" s="185" t="s">
        <v>291</v>
      </c>
      <c r="F66" s="157"/>
      <c r="G66" s="136"/>
      <c r="H66" s="86"/>
      <c r="I66" s="91"/>
      <c r="K66" s="86"/>
      <c r="L66" s="91"/>
      <c r="O66" s="374"/>
      <c r="Q66" s="56"/>
      <c r="R66" s="265"/>
      <c r="S66" s="221"/>
      <c r="T66" s="225"/>
      <c r="U66" s="226"/>
      <c r="V66" s="49"/>
      <c r="W66" s="66"/>
      <c r="X66" s="28"/>
      <c r="Y66" s="48"/>
      <c r="AO66" s="29"/>
      <c r="AP66" s="29"/>
    </row>
    <row r="67" spans="1:42" x14ac:dyDescent="0.25">
      <c r="A67" s="330">
        <f t="shared" si="3"/>
        <v>323</v>
      </c>
      <c r="B67" s="45">
        <f t="shared" si="4"/>
        <v>323</v>
      </c>
      <c r="C67" s="125" t="s">
        <v>415</v>
      </c>
      <c r="D67" s="184" t="s">
        <v>396</v>
      </c>
      <c r="E67" s="28"/>
      <c r="F67" s="304">
        <v>95</v>
      </c>
      <c r="G67" s="172" t="s">
        <v>22</v>
      </c>
      <c r="H67" s="448"/>
      <c r="I67" s="254">
        <f t="shared" ref="I67:I69" si="22">F67*H67</f>
        <v>0</v>
      </c>
      <c r="J67" s="255"/>
      <c r="K67" s="450"/>
      <c r="L67" s="254">
        <f t="shared" ref="L67:L69" si="23">F67*K67</f>
        <v>0</v>
      </c>
      <c r="M67" s="282"/>
      <c r="N67" s="281">
        <f t="shared" ref="N67:N69" si="24">SUM(I67+L67)</f>
        <v>0</v>
      </c>
      <c r="O67" s="374" t="s">
        <v>487</v>
      </c>
      <c r="P67" s="298"/>
      <c r="Q67" s="297"/>
      <c r="R67" s="280"/>
      <c r="S67" s="297"/>
      <c r="T67" s="301"/>
      <c r="U67" s="302"/>
      <c r="AO67" s="29"/>
    </row>
    <row r="68" spans="1:42" x14ac:dyDescent="0.25">
      <c r="A68" s="330">
        <f t="shared" si="3"/>
        <v>324</v>
      </c>
      <c r="B68" s="45">
        <f t="shared" si="4"/>
        <v>324</v>
      </c>
      <c r="C68" s="125" t="s">
        <v>415</v>
      </c>
      <c r="D68" s="184" t="s">
        <v>397</v>
      </c>
      <c r="E68" s="28"/>
      <c r="F68" s="304">
        <v>3</v>
      </c>
      <c r="G68" s="172" t="s">
        <v>22</v>
      </c>
      <c r="H68" s="448"/>
      <c r="I68" s="254">
        <f t="shared" si="22"/>
        <v>0</v>
      </c>
      <c r="J68" s="255"/>
      <c r="K68" s="450"/>
      <c r="L68" s="254">
        <f t="shared" si="23"/>
        <v>0</v>
      </c>
      <c r="M68" s="282"/>
      <c r="N68" s="281">
        <f t="shared" si="24"/>
        <v>0</v>
      </c>
      <c r="O68" s="374" t="s">
        <v>487</v>
      </c>
      <c r="P68" s="298"/>
      <c r="Q68" s="297"/>
      <c r="R68" s="280"/>
      <c r="S68" s="297"/>
      <c r="T68" s="301"/>
      <c r="U68" s="302"/>
      <c r="AO68" s="29"/>
    </row>
    <row r="69" spans="1:42" x14ac:dyDescent="0.25">
      <c r="A69" s="330">
        <f t="shared" si="3"/>
        <v>325</v>
      </c>
      <c r="B69" s="45">
        <f t="shared" si="4"/>
        <v>325</v>
      </c>
      <c r="C69" s="125" t="s">
        <v>414</v>
      </c>
      <c r="D69" s="184" t="s">
        <v>399</v>
      </c>
      <c r="E69" s="28"/>
      <c r="F69" s="304">
        <v>15</v>
      </c>
      <c r="G69" s="172" t="s">
        <v>22</v>
      </c>
      <c r="H69" s="448"/>
      <c r="I69" s="254">
        <f t="shared" si="22"/>
        <v>0</v>
      </c>
      <c r="J69" s="255"/>
      <c r="K69" s="450"/>
      <c r="L69" s="254">
        <f t="shared" si="23"/>
        <v>0</v>
      </c>
      <c r="M69" s="282"/>
      <c r="N69" s="281">
        <f t="shared" si="24"/>
        <v>0</v>
      </c>
      <c r="O69" s="374" t="s">
        <v>487</v>
      </c>
      <c r="P69" s="298"/>
      <c r="Q69" s="297"/>
      <c r="R69" s="280"/>
      <c r="S69" s="297"/>
      <c r="T69" s="301"/>
      <c r="U69" s="302"/>
      <c r="AO69" s="29"/>
    </row>
    <row r="70" spans="1:42" x14ac:dyDescent="0.25">
      <c r="A70" s="330">
        <f t="shared" si="3"/>
        <v>326</v>
      </c>
      <c r="B70" s="45">
        <f t="shared" si="4"/>
        <v>326</v>
      </c>
      <c r="C70" s="125" t="s">
        <v>158</v>
      </c>
      <c r="D70" s="184" t="s">
        <v>400</v>
      </c>
      <c r="E70" s="28"/>
      <c r="F70" s="304">
        <v>36</v>
      </c>
      <c r="G70" s="172" t="s">
        <v>22</v>
      </c>
      <c r="H70" s="439"/>
      <c r="I70" s="263">
        <f>F70*H70</f>
        <v>0</v>
      </c>
      <c r="J70" s="264"/>
      <c r="K70" s="442"/>
      <c r="L70" s="263">
        <f>F70*K70</f>
        <v>0</v>
      </c>
      <c r="M70" s="273"/>
      <c r="N70" s="272">
        <f>SUM(I70+L70)</f>
        <v>0</v>
      </c>
      <c r="O70" s="374" t="s">
        <v>487</v>
      </c>
      <c r="P70" s="298"/>
      <c r="Q70" s="297"/>
      <c r="R70" s="270"/>
      <c r="S70" s="297"/>
      <c r="T70" s="301"/>
      <c r="U70" s="302"/>
      <c r="AO70" s="29"/>
    </row>
    <row r="71" spans="1:42" x14ac:dyDescent="0.25">
      <c r="A71" s="330">
        <f t="shared" si="3"/>
        <v>327</v>
      </c>
      <c r="B71" s="45">
        <f t="shared" si="4"/>
        <v>327</v>
      </c>
      <c r="C71" s="125" t="s">
        <v>416</v>
      </c>
      <c r="D71" s="184" t="s">
        <v>401</v>
      </c>
      <c r="E71" s="28"/>
      <c r="F71" s="304">
        <v>1</v>
      </c>
      <c r="G71" s="172" t="s">
        <v>22</v>
      </c>
      <c r="H71" s="439"/>
      <c r="I71" s="263">
        <f t="shared" ref="I71" si="25">F71*H71</f>
        <v>0</v>
      </c>
      <c r="J71" s="264"/>
      <c r="K71" s="442"/>
      <c r="L71" s="263">
        <f t="shared" ref="L71" si="26">F71*K71</f>
        <v>0</v>
      </c>
      <c r="M71" s="273"/>
      <c r="N71" s="272">
        <f t="shared" ref="N71:N72" si="27">SUM(I71+L71)</f>
        <v>0</v>
      </c>
      <c r="O71" s="374" t="s">
        <v>487</v>
      </c>
      <c r="P71" s="298"/>
      <c r="Q71" s="297"/>
      <c r="R71" s="269"/>
      <c r="S71" s="297"/>
      <c r="T71" s="301"/>
      <c r="U71" s="302"/>
      <c r="AO71" s="29"/>
    </row>
    <row r="72" spans="1:42" x14ac:dyDescent="0.25">
      <c r="A72" s="330">
        <f t="shared" si="3"/>
        <v>328</v>
      </c>
      <c r="B72" s="45">
        <f t="shared" si="4"/>
        <v>328</v>
      </c>
      <c r="C72" s="125" t="s">
        <v>418</v>
      </c>
      <c r="D72" s="184" t="s">
        <v>403</v>
      </c>
      <c r="E72" s="28"/>
      <c r="F72" s="304">
        <v>4</v>
      </c>
      <c r="G72" s="172" t="s">
        <v>22</v>
      </c>
      <c r="H72" s="439"/>
      <c r="I72" s="263">
        <f>F72*H72</f>
        <v>0</v>
      </c>
      <c r="J72" s="264"/>
      <c r="K72" s="442"/>
      <c r="L72" s="263">
        <f>F72*K72</f>
        <v>0</v>
      </c>
      <c r="M72" s="273"/>
      <c r="N72" s="272">
        <f t="shared" si="27"/>
        <v>0</v>
      </c>
      <c r="O72" s="374" t="s">
        <v>487</v>
      </c>
      <c r="P72" s="298"/>
      <c r="Q72" s="297"/>
      <c r="R72" s="269"/>
      <c r="S72" s="297"/>
      <c r="T72" s="301"/>
      <c r="U72" s="302"/>
      <c r="AO72" s="29"/>
    </row>
    <row r="73" spans="1:42" x14ac:dyDescent="0.25">
      <c r="A73" s="330">
        <f t="shared" si="3"/>
        <v>329</v>
      </c>
      <c r="B73" s="45">
        <f t="shared" si="4"/>
        <v>329</v>
      </c>
      <c r="C73" s="125" t="s">
        <v>417</v>
      </c>
      <c r="D73" s="184" t="s">
        <v>449</v>
      </c>
      <c r="E73" s="28"/>
      <c r="F73" s="304">
        <v>8</v>
      </c>
      <c r="G73" s="172" t="s">
        <v>22</v>
      </c>
      <c r="H73" s="439"/>
      <c r="I73" s="263">
        <f>F73*H73</f>
        <v>0</v>
      </c>
      <c r="J73" s="264"/>
      <c r="K73" s="442"/>
      <c r="L73" s="263">
        <f>F73*K73</f>
        <v>0</v>
      </c>
      <c r="M73" s="273"/>
      <c r="N73" s="272">
        <f>SUM(I73+L73)</f>
        <v>0</v>
      </c>
      <c r="O73" s="374" t="s">
        <v>487</v>
      </c>
      <c r="P73" s="298"/>
      <c r="Q73" s="297"/>
      <c r="R73" s="269"/>
      <c r="S73" s="297"/>
      <c r="T73" s="301"/>
      <c r="U73" s="302"/>
      <c r="AO73" s="29"/>
    </row>
    <row r="74" spans="1:42" x14ac:dyDescent="0.25">
      <c r="A74" s="330">
        <f t="shared" si="3"/>
        <v>330</v>
      </c>
      <c r="B74" s="45">
        <f t="shared" si="4"/>
        <v>330</v>
      </c>
      <c r="D74" s="184" t="s">
        <v>386</v>
      </c>
      <c r="E74" s="28"/>
      <c r="F74" s="304">
        <v>8</v>
      </c>
      <c r="G74" s="172" t="s">
        <v>22</v>
      </c>
      <c r="H74" s="439"/>
      <c r="I74" s="263">
        <f>F74*H74</f>
        <v>0</v>
      </c>
      <c r="J74" s="264"/>
      <c r="K74" s="442"/>
      <c r="L74" s="263">
        <f>F74*K74</f>
        <v>0</v>
      </c>
      <c r="M74" s="273"/>
      <c r="N74" s="272">
        <f>SUM(I74+L74)</f>
        <v>0</v>
      </c>
      <c r="O74" s="374" t="s">
        <v>487</v>
      </c>
      <c r="P74" s="298"/>
      <c r="Q74" s="297"/>
      <c r="R74" s="269"/>
      <c r="S74" s="297"/>
      <c r="T74" s="301"/>
      <c r="U74" s="302"/>
      <c r="AO74" s="29"/>
    </row>
    <row r="75" spans="1:42" x14ac:dyDescent="0.25">
      <c r="A75" s="330">
        <f t="shared" si="3"/>
        <v>331</v>
      </c>
      <c r="B75" s="45">
        <f t="shared" si="4"/>
        <v>331</v>
      </c>
      <c r="D75" s="251" t="s">
        <v>387</v>
      </c>
      <c r="E75" s="28"/>
      <c r="F75" s="304">
        <v>16</v>
      </c>
      <c r="G75" s="172" t="s">
        <v>22</v>
      </c>
      <c r="H75" s="439"/>
      <c r="I75" s="263">
        <f>F75*H75</f>
        <v>0</v>
      </c>
      <c r="J75" s="264"/>
      <c r="K75" s="442"/>
      <c r="L75" s="263">
        <f>F75*K75</f>
        <v>0</v>
      </c>
      <c r="M75" s="273"/>
      <c r="N75" s="272">
        <f>SUM(I75+L75)</f>
        <v>0</v>
      </c>
      <c r="O75" s="374" t="s">
        <v>487</v>
      </c>
      <c r="P75" s="298"/>
      <c r="Q75" s="297"/>
      <c r="R75" s="269"/>
      <c r="S75" s="297"/>
      <c r="T75" s="301"/>
      <c r="U75" s="302"/>
      <c r="AO75" s="29"/>
    </row>
    <row r="76" spans="1:42" x14ac:dyDescent="0.25">
      <c r="A76" s="330">
        <f t="shared" ref="A76:A139" si="28">IF(ISNUMBER($F76),$A75+1,$A75+0)</f>
        <v>332</v>
      </c>
      <c r="B76" s="45">
        <f t="shared" ref="B76:B139" si="29">IF((A76-A75)=0,"",A76)</f>
        <v>332</v>
      </c>
      <c r="D76" s="251" t="s">
        <v>388</v>
      </c>
      <c r="E76" s="28"/>
      <c r="F76" s="304">
        <v>16</v>
      </c>
      <c r="G76" s="172" t="s">
        <v>22</v>
      </c>
      <c r="H76" s="439"/>
      <c r="I76" s="263">
        <f>F76*H76</f>
        <v>0</v>
      </c>
      <c r="J76" s="264"/>
      <c r="K76" s="442"/>
      <c r="L76" s="263">
        <f>F76*K76</f>
        <v>0</v>
      </c>
      <c r="M76" s="273"/>
      <c r="N76" s="272">
        <f>SUM(I76+L76)</f>
        <v>0</v>
      </c>
      <c r="O76" s="374" t="s">
        <v>487</v>
      </c>
      <c r="P76" s="298"/>
      <c r="Q76" s="297"/>
      <c r="R76" s="269"/>
      <c r="S76" s="297"/>
      <c r="T76" s="301"/>
      <c r="U76" s="302"/>
      <c r="AO76" s="29"/>
    </row>
    <row r="77" spans="1:42" x14ac:dyDescent="0.25">
      <c r="A77" s="330">
        <f t="shared" si="28"/>
        <v>333</v>
      </c>
      <c r="B77" s="45">
        <f t="shared" si="29"/>
        <v>333</v>
      </c>
      <c r="C77" s="125" t="s">
        <v>417</v>
      </c>
      <c r="D77" s="184" t="s">
        <v>445</v>
      </c>
      <c r="E77" s="28"/>
      <c r="F77" s="305">
        <v>39</v>
      </c>
      <c r="G77" s="172" t="s">
        <v>22</v>
      </c>
      <c r="H77" s="439"/>
      <c r="I77" s="263">
        <f t="shared" ref="I77:I81" si="30">F77*H77</f>
        <v>0</v>
      </c>
      <c r="J77" s="264"/>
      <c r="K77" s="442"/>
      <c r="L77" s="263">
        <f t="shared" ref="L77:L81" si="31">F77*K77</f>
        <v>0</v>
      </c>
      <c r="M77" s="273"/>
      <c r="N77" s="272">
        <f t="shared" ref="N77:N83" si="32">SUM(I77+L77)</f>
        <v>0</v>
      </c>
      <c r="O77" s="374" t="s">
        <v>487</v>
      </c>
      <c r="P77" s="298"/>
      <c r="Q77" s="297"/>
      <c r="R77" s="269"/>
      <c r="S77" s="300"/>
      <c r="T77" s="301"/>
      <c r="U77" s="302"/>
      <c r="AO77" s="29"/>
    </row>
    <row r="78" spans="1:42" ht="30" x14ac:dyDescent="0.25">
      <c r="A78" s="330">
        <f t="shared" si="28"/>
        <v>334</v>
      </c>
      <c r="B78" s="45">
        <f t="shared" si="29"/>
        <v>334</v>
      </c>
      <c r="D78" s="252" t="s">
        <v>412</v>
      </c>
      <c r="E78" s="28"/>
      <c r="F78" s="305">
        <v>14</v>
      </c>
      <c r="G78" s="172" t="s">
        <v>22</v>
      </c>
      <c r="H78" s="439"/>
      <c r="I78" s="263">
        <f t="shared" si="30"/>
        <v>0</v>
      </c>
      <c r="J78" s="264"/>
      <c r="K78" s="442"/>
      <c r="L78" s="263">
        <f t="shared" si="31"/>
        <v>0</v>
      </c>
      <c r="M78" s="273"/>
      <c r="N78" s="272">
        <f t="shared" si="32"/>
        <v>0</v>
      </c>
      <c r="O78" s="374" t="s">
        <v>487</v>
      </c>
      <c r="P78" s="298"/>
      <c r="Q78" s="297"/>
      <c r="R78" s="269"/>
      <c r="S78" s="300"/>
      <c r="T78" s="301"/>
      <c r="U78" s="302"/>
      <c r="AO78" s="29"/>
    </row>
    <row r="79" spans="1:42" ht="30" x14ac:dyDescent="0.25">
      <c r="A79" s="330">
        <f t="shared" si="28"/>
        <v>335</v>
      </c>
      <c r="B79" s="45">
        <f t="shared" si="29"/>
        <v>335</v>
      </c>
      <c r="D79" s="252" t="s">
        <v>413</v>
      </c>
      <c r="E79" s="28"/>
      <c r="F79" s="305">
        <v>32</v>
      </c>
      <c r="G79" s="172" t="s">
        <v>22</v>
      </c>
      <c r="H79" s="439"/>
      <c r="I79" s="263">
        <f t="shared" si="30"/>
        <v>0</v>
      </c>
      <c r="J79" s="264"/>
      <c r="K79" s="442"/>
      <c r="L79" s="263">
        <f t="shared" si="31"/>
        <v>0</v>
      </c>
      <c r="M79" s="273"/>
      <c r="N79" s="272">
        <f t="shared" si="32"/>
        <v>0</v>
      </c>
      <c r="O79" s="374" t="s">
        <v>487</v>
      </c>
      <c r="P79" s="298"/>
      <c r="Q79" s="297"/>
      <c r="R79" s="269"/>
      <c r="S79" s="300"/>
      <c r="T79" s="301"/>
      <c r="U79" s="302"/>
      <c r="AO79" s="29"/>
    </row>
    <row r="80" spans="1:42" x14ac:dyDescent="0.25">
      <c r="A80" s="330">
        <f t="shared" si="28"/>
        <v>336</v>
      </c>
      <c r="B80" s="45">
        <f t="shared" si="29"/>
        <v>336</v>
      </c>
      <c r="D80" s="251" t="s">
        <v>391</v>
      </c>
      <c r="E80" s="28"/>
      <c r="F80" s="305">
        <v>14</v>
      </c>
      <c r="G80" s="172" t="s">
        <v>22</v>
      </c>
      <c r="H80" s="439"/>
      <c r="I80" s="263">
        <f t="shared" si="30"/>
        <v>0</v>
      </c>
      <c r="J80" s="264"/>
      <c r="K80" s="442"/>
      <c r="L80" s="263">
        <f t="shared" si="31"/>
        <v>0</v>
      </c>
      <c r="M80" s="273"/>
      <c r="N80" s="272">
        <f t="shared" si="32"/>
        <v>0</v>
      </c>
      <c r="O80" s="374" t="s">
        <v>487</v>
      </c>
      <c r="P80" s="298"/>
      <c r="Q80" s="297"/>
      <c r="R80" s="269"/>
      <c r="S80" s="300"/>
      <c r="T80" s="301"/>
      <c r="U80" s="302"/>
      <c r="AO80" s="29"/>
    </row>
    <row r="81" spans="1:41" x14ac:dyDescent="0.25">
      <c r="A81" s="330">
        <f t="shared" si="28"/>
        <v>337</v>
      </c>
      <c r="B81" s="45">
        <f t="shared" si="29"/>
        <v>337</v>
      </c>
      <c r="D81" s="251" t="s">
        <v>392</v>
      </c>
      <c r="E81" s="28"/>
      <c r="F81" s="305">
        <v>32</v>
      </c>
      <c r="G81" s="172" t="s">
        <v>22</v>
      </c>
      <c r="H81" s="439"/>
      <c r="I81" s="263">
        <f t="shared" si="30"/>
        <v>0</v>
      </c>
      <c r="J81" s="264"/>
      <c r="K81" s="442"/>
      <c r="L81" s="263">
        <f t="shared" si="31"/>
        <v>0</v>
      </c>
      <c r="M81" s="273"/>
      <c r="N81" s="272">
        <f t="shared" si="32"/>
        <v>0</v>
      </c>
      <c r="O81" s="374" t="s">
        <v>487</v>
      </c>
      <c r="P81" s="298"/>
      <c r="Q81" s="297"/>
      <c r="R81" s="269"/>
      <c r="S81" s="300"/>
      <c r="T81" s="301"/>
      <c r="U81" s="302"/>
      <c r="AO81" s="29"/>
    </row>
    <row r="82" spans="1:41" x14ac:dyDescent="0.25">
      <c r="A82" s="330">
        <f t="shared" si="28"/>
        <v>338</v>
      </c>
      <c r="B82" s="45">
        <f t="shared" si="29"/>
        <v>338</v>
      </c>
      <c r="C82" s="125" t="s">
        <v>417</v>
      </c>
      <c r="D82" s="184" t="s">
        <v>488</v>
      </c>
      <c r="E82" s="28"/>
      <c r="F82" s="304">
        <v>1</v>
      </c>
      <c r="G82" s="172" t="s">
        <v>22</v>
      </c>
      <c r="H82" s="439"/>
      <c r="I82" s="263">
        <f>F82*H82</f>
        <v>0</v>
      </c>
      <c r="J82" s="264"/>
      <c r="K82" s="442"/>
      <c r="L82" s="263">
        <f>F82*K82</f>
        <v>0</v>
      </c>
      <c r="M82" s="273"/>
      <c r="N82" s="272">
        <f t="shared" si="32"/>
        <v>0</v>
      </c>
      <c r="O82" s="374" t="s">
        <v>487</v>
      </c>
      <c r="P82" s="298"/>
      <c r="Q82" s="297"/>
      <c r="R82" s="270"/>
      <c r="S82" s="297"/>
      <c r="T82" s="301"/>
      <c r="U82" s="302"/>
      <c r="AO82" s="29"/>
    </row>
    <row r="83" spans="1:41" x14ac:dyDescent="0.25">
      <c r="A83" s="330">
        <f t="shared" si="28"/>
        <v>339</v>
      </c>
      <c r="B83" s="45">
        <f t="shared" si="29"/>
        <v>339</v>
      </c>
      <c r="C83" s="125" t="s">
        <v>417</v>
      </c>
      <c r="D83" s="184" t="s">
        <v>489</v>
      </c>
      <c r="E83" s="28"/>
      <c r="F83" s="304">
        <v>1</v>
      </c>
      <c r="G83" s="172" t="s">
        <v>22</v>
      </c>
      <c r="H83" s="439"/>
      <c r="I83" s="263">
        <f>F83*H83</f>
        <v>0</v>
      </c>
      <c r="J83" s="264"/>
      <c r="K83" s="442"/>
      <c r="L83" s="263">
        <f>F83*K83</f>
        <v>0</v>
      </c>
      <c r="M83" s="273"/>
      <c r="N83" s="272">
        <f t="shared" si="32"/>
        <v>0</v>
      </c>
      <c r="O83" s="374" t="s">
        <v>487</v>
      </c>
      <c r="P83" s="298"/>
      <c r="Q83" s="297"/>
      <c r="R83" s="270"/>
      <c r="S83" s="297"/>
      <c r="T83" s="301"/>
      <c r="U83" s="302"/>
      <c r="AO83" s="29"/>
    </row>
    <row r="84" spans="1:41" x14ac:dyDescent="0.25">
      <c r="A84" s="330">
        <f t="shared" si="28"/>
        <v>340</v>
      </c>
      <c r="B84" s="45">
        <f t="shared" si="29"/>
        <v>340</v>
      </c>
      <c r="C84" s="125" t="s">
        <v>158</v>
      </c>
      <c r="D84" s="184" t="s">
        <v>408</v>
      </c>
      <c r="E84" s="28"/>
      <c r="F84" s="305">
        <v>9</v>
      </c>
      <c r="G84" s="172" t="s">
        <v>22</v>
      </c>
      <c r="H84" s="439"/>
      <c r="I84" s="263">
        <f>F84*H84</f>
        <v>0</v>
      </c>
      <c r="J84" s="264"/>
      <c r="K84" s="442"/>
      <c r="L84" s="263">
        <f>F84*K84</f>
        <v>0</v>
      </c>
      <c r="M84" s="273"/>
      <c r="N84" s="272">
        <f>SUM(I84+L84)</f>
        <v>0</v>
      </c>
      <c r="O84" s="374" t="s">
        <v>487</v>
      </c>
      <c r="P84" s="298"/>
      <c r="Q84" s="297"/>
      <c r="R84" s="269"/>
      <c r="S84" s="300"/>
      <c r="T84" s="301"/>
      <c r="U84" s="302"/>
      <c r="AO84" s="29"/>
    </row>
    <row r="85" spans="1:41" x14ac:dyDescent="0.25">
      <c r="A85" s="330">
        <f t="shared" si="28"/>
        <v>341</v>
      </c>
      <c r="B85" s="45">
        <f t="shared" si="29"/>
        <v>341</v>
      </c>
      <c r="C85" s="125" t="s">
        <v>158</v>
      </c>
      <c r="D85" s="184" t="s">
        <v>409</v>
      </c>
      <c r="E85" s="28"/>
      <c r="F85" s="305">
        <v>21</v>
      </c>
      <c r="G85" s="172" t="s">
        <v>22</v>
      </c>
      <c r="H85" s="439"/>
      <c r="I85" s="263">
        <f>F85*H85</f>
        <v>0</v>
      </c>
      <c r="J85" s="264"/>
      <c r="K85" s="442"/>
      <c r="L85" s="263">
        <f>F85*K85</f>
        <v>0</v>
      </c>
      <c r="M85" s="273"/>
      <c r="N85" s="272">
        <f>SUM(I85+L85)</f>
        <v>0</v>
      </c>
      <c r="O85" s="374" t="s">
        <v>487</v>
      </c>
      <c r="P85" s="298"/>
      <c r="Q85" s="297"/>
      <c r="R85" s="269"/>
      <c r="S85" s="300"/>
      <c r="T85" s="301"/>
      <c r="U85" s="302"/>
      <c r="AO85" s="29"/>
    </row>
    <row r="86" spans="1:41" x14ac:dyDescent="0.25">
      <c r="A86" s="330">
        <f t="shared" si="28"/>
        <v>342</v>
      </c>
      <c r="B86" s="45">
        <f t="shared" si="29"/>
        <v>342</v>
      </c>
      <c r="C86" s="125" t="s">
        <v>158</v>
      </c>
      <c r="D86" s="184" t="s">
        <v>467</v>
      </c>
      <c r="E86" s="28"/>
      <c r="F86" s="305">
        <v>8</v>
      </c>
      <c r="G86" s="172" t="s">
        <v>22</v>
      </c>
      <c r="H86" s="439"/>
      <c r="I86" s="263">
        <f>F86*H86</f>
        <v>0</v>
      </c>
      <c r="J86" s="264"/>
      <c r="K86" s="442"/>
      <c r="L86" s="263">
        <f>F86*K86</f>
        <v>0</v>
      </c>
      <c r="M86" s="273"/>
      <c r="N86" s="272">
        <f>SUM(I86+L86)</f>
        <v>0</v>
      </c>
      <c r="O86" s="374" t="s">
        <v>487</v>
      </c>
      <c r="P86" s="298"/>
      <c r="Q86" s="297"/>
      <c r="R86" s="270"/>
      <c r="S86" s="300"/>
      <c r="T86" s="301"/>
      <c r="U86" s="302"/>
      <c r="AO86" s="29"/>
    </row>
    <row r="87" spans="1:41" x14ac:dyDescent="0.25">
      <c r="A87" s="330">
        <f t="shared" si="28"/>
        <v>343</v>
      </c>
      <c r="B87" s="45">
        <f t="shared" si="29"/>
        <v>343</v>
      </c>
      <c r="C87" s="125" t="s">
        <v>422</v>
      </c>
      <c r="D87" s="184" t="s">
        <v>451</v>
      </c>
      <c r="E87" s="28"/>
      <c r="F87" s="305">
        <v>12</v>
      </c>
      <c r="G87" s="172" t="s">
        <v>22</v>
      </c>
      <c r="H87" s="439"/>
      <c r="I87" s="263">
        <f t="shared" ref="I87:I89" si="33">F87*H87</f>
        <v>0</v>
      </c>
      <c r="J87" s="264"/>
      <c r="K87" s="442"/>
      <c r="L87" s="263">
        <f t="shared" ref="L87:L89" si="34">F87*K87</f>
        <v>0</v>
      </c>
      <c r="M87" s="273"/>
      <c r="N87" s="272">
        <f t="shared" ref="N87:N90" si="35">SUM(I87+L87)</f>
        <v>0</v>
      </c>
      <c r="O87" s="374" t="s">
        <v>487</v>
      </c>
      <c r="P87" s="298"/>
      <c r="Q87" s="297"/>
      <c r="R87" s="270"/>
      <c r="S87" s="300"/>
      <c r="T87" s="301"/>
      <c r="U87" s="302"/>
      <c r="AO87" s="29"/>
    </row>
    <row r="88" spans="1:41" x14ac:dyDescent="0.25">
      <c r="A88" s="330">
        <f t="shared" si="28"/>
        <v>344</v>
      </c>
      <c r="B88" s="45">
        <f t="shared" si="29"/>
        <v>344</v>
      </c>
      <c r="C88" s="125" t="s">
        <v>422</v>
      </c>
      <c r="D88" s="184" t="s">
        <v>468</v>
      </c>
      <c r="E88" s="28"/>
      <c r="F88" s="305">
        <v>10</v>
      </c>
      <c r="G88" s="172" t="s">
        <v>22</v>
      </c>
      <c r="H88" s="439"/>
      <c r="I88" s="263">
        <f t="shared" si="33"/>
        <v>0</v>
      </c>
      <c r="J88" s="264"/>
      <c r="K88" s="442"/>
      <c r="L88" s="263">
        <f t="shared" si="34"/>
        <v>0</v>
      </c>
      <c r="M88" s="273"/>
      <c r="N88" s="272">
        <f t="shared" si="35"/>
        <v>0</v>
      </c>
      <c r="O88" s="374" t="s">
        <v>487</v>
      </c>
      <c r="P88" s="298"/>
      <c r="Q88" s="297"/>
      <c r="R88" s="270"/>
      <c r="S88" s="300"/>
      <c r="T88" s="301"/>
      <c r="U88" s="302"/>
      <c r="AO88" s="29"/>
    </row>
    <row r="89" spans="1:41" x14ac:dyDescent="0.25">
      <c r="A89" s="330">
        <f t="shared" si="28"/>
        <v>345</v>
      </c>
      <c r="B89" s="45">
        <f t="shared" si="29"/>
        <v>345</v>
      </c>
      <c r="C89" s="125" t="s">
        <v>420</v>
      </c>
      <c r="D89" s="184" t="s">
        <v>469</v>
      </c>
      <c r="E89" s="28"/>
      <c r="F89" s="305">
        <v>1</v>
      </c>
      <c r="G89" s="172" t="s">
        <v>22</v>
      </c>
      <c r="H89" s="439"/>
      <c r="I89" s="263">
        <f t="shared" si="33"/>
        <v>0</v>
      </c>
      <c r="J89" s="264"/>
      <c r="K89" s="442"/>
      <c r="L89" s="263">
        <f t="shared" si="34"/>
        <v>0</v>
      </c>
      <c r="M89" s="273"/>
      <c r="N89" s="272">
        <f t="shared" si="35"/>
        <v>0</v>
      </c>
      <c r="O89" s="374" t="s">
        <v>487</v>
      </c>
      <c r="P89" s="298"/>
      <c r="Q89" s="297"/>
      <c r="R89" s="269"/>
      <c r="S89" s="300"/>
      <c r="T89" s="301"/>
      <c r="U89" s="302"/>
      <c r="AO89" s="29"/>
    </row>
    <row r="90" spans="1:41" x14ac:dyDescent="0.25">
      <c r="A90" s="330">
        <f t="shared" si="28"/>
        <v>346</v>
      </c>
      <c r="B90" s="45">
        <f t="shared" si="29"/>
        <v>346</v>
      </c>
      <c r="C90" s="125" t="s">
        <v>421</v>
      </c>
      <c r="D90" s="184" t="s">
        <v>410</v>
      </c>
      <c r="E90" s="28"/>
      <c r="F90" s="305">
        <v>1</v>
      </c>
      <c r="G90" s="172" t="s">
        <v>22</v>
      </c>
      <c r="H90" s="439"/>
      <c r="I90" s="263">
        <f>F90*H90</f>
        <v>0</v>
      </c>
      <c r="J90" s="264"/>
      <c r="K90" s="442"/>
      <c r="L90" s="263">
        <f>F90*K90</f>
        <v>0</v>
      </c>
      <c r="M90" s="273"/>
      <c r="N90" s="272">
        <f t="shared" si="35"/>
        <v>0</v>
      </c>
      <c r="O90" s="374" t="s">
        <v>487</v>
      </c>
      <c r="P90" s="298"/>
      <c r="Q90" s="297"/>
      <c r="R90" s="269"/>
      <c r="S90" s="300"/>
      <c r="T90" s="301"/>
      <c r="U90" s="302"/>
      <c r="AO90" s="29"/>
    </row>
    <row r="91" spans="1:41" x14ac:dyDescent="0.25">
      <c r="A91" s="330">
        <f t="shared" si="28"/>
        <v>346</v>
      </c>
      <c r="B91" s="45" t="str">
        <f t="shared" si="29"/>
        <v/>
      </c>
      <c r="D91" s="184"/>
      <c r="E91" s="28"/>
      <c r="F91" s="139"/>
      <c r="G91" s="172"/>
      <c r="H91" s="92"/>
      <c r="I91" s="263"/>
      <c r="J91" s="264"/>
      <c r="K91" s="269"/>
      <c r="L91" s="263"/>
      <c r="M91" s="273"/>
      <c r="N91" s="272"/>
      <c r="O91" s="374"/>
      <c r="Q91" s="55"/>
      <c r="R91" s="269"/>
      <c r="S91" s="219"/>
      <c r="AO91" s="29"/>
    </row>
    <row r="92" spans="1:41" x14ac:dyDescent="0.25">
      <c r="A92" s="330">
        <f t="shared" si="28"/>
        <v>346</v>
      </c>
      <c r="B92" s="45" t="str">
        <f t="shared" si="29"/>
        <v/>
      </c>
      <c r="D92" s="251"/>
      <c r="E92" s="28"/>
      <c r="F92" s="139"/>
      <c r="G92" s="172"/>
      <c r="H92" s="92"/>
      <c r="I92" s="263"/>
      <c r="J92" s="264"/>
      <c r="K92" s="269"/>
      <c r="L92" s="263"/>
      <c r="M92" s="273"/>
      <c r="N92" s="272"/>
      <c r="O92" s="374"/>
      <c r="Q92" s="55"/>
      <c r="R92" s="269"/>
      <c r="S92" s="219"/>
      <c r="AO92" s="29"/>
    </row>
    <row r="93" spans="1:41" x14ac:dyDescent="0.25">
      <c r="A93" s="330">
        <f t="shared" si="28"/>
        <v>346</v>
      </c>
      <c r="B93" s="45" t="str">
        <f t="shared" si="29"/>
        <v/>
      </c>
      <c r="D93" s="145" t="s">
        <v>10</v>
      </c>
      <c r="E93" s="165"/>
      <c r="F93" s="166"/>
      <c r="G93" s="158"/>
      <c r="H93" s="266"/>
      <c r="I93" s="91"/>
      <c r="J93" s="91"/>
      <c r="K93" s="91"/>
      <c r="L93" s="91"/>
      <c r="O93" s="374"/>
      <c r="R93" s="402"/>
      <c r="T93" s="222"/>
      <c r="U93" s="222"/>
    </row>
    <row r="94" spans="1:41" x14ac:dyDescent="0.25">
      <c r="A94" s="330">
        <f t="shared" si="28"/>
        <v>346</v>
      </c>
      <c r="B94" s="45" t="str">
        <f t="shared" si="29"/>
        <v/>
      </c>
      <c r="I94" s="91"/>
      <c r="L94" s="91"/>
      <c r="O94" s="374"/>
      <c r="Q94" s="22"/>
      <c r="S94" s="222"/>
      <c r="T94" s="222"/>
      <c r="U94" s="222"/>
    </row>
    <row r="95" spans="1:41" x14ac:dyDescent="0.25">
      <c r="A95" s="330">
        <f t="shared" si="28"/>
        <v>347</v>
      </c>
      <c r="B95" s="45">
        <f t="shared" si="29"/>
        <v>347</v>
      </c>
      <c r="C95" s="125" t="s">
        <v>75</v>
      </c>
      <c r="D95" s="150" t="s">
        <v>148</v>
      </c>
      <c r="E95" s="167"/>
      <c r="F95" s="166">
        <v>25</v>
      </c>
      <c r="G95" s="158" t="s">
        <v>22</v>
      </c>
      <c r="H95" s="440"/>
      <c r="I95" s="91">
        <f t="shared" si="14"/>
        <v>0</v>
      </c>
      <c r="J95" s="91"/>
      <c r="K95" s="440"/>
      <c r="L95" s="91">
        <f t="shared" si="0"/>
        <v>0</v>
      </c>
      <c r="N95" s="92">
        <f t="shared" si="15"/>
        <v>0</v>
      </c>
      <c r="O95" s="374" t="s">
        <v>487</v>
      </c>
      <c r="Q95" s="22"/>
      <c r="R95" s="401"/>
      <c r="S95" s="230"/>
      <c r="T95" s="222"/>
      <c r="U95" s="222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</row>
    <row r="96" spans="1:41" ht="14.25" customHeight="1" x14ac:dyDescent="0.25">
      <c r="A96" s="330">
        <f t="shared" si="28"/>
        <v>348</v>
      </c>
      <c r="B96" s="45">
        <f t="shared" si="29"/>
        <v>348</v>
      </c>
      <c r="C96" s="125" t="s">
        <v>257</v>
      </c>
      <c r="D96" s="150" t="s">
        <v>256</v>
      </c>
      <c r="E96" s="167"/>
      <c r="F96" s="168">
        <v>3</v>
      </c>
      <c r="G96" s="158" t="s">
        <v>22</v>
      </c>
      <c r="H96" s="440"/>
      <c r="I96" s="91">
        <f t="shared" si="14"/>
        <v>0</v>
      </c>
      <c r="J96" s="91"/>
      <c r="K96" s="439"/>
      <c r="L96" s="91">
        <f t="shared" si="0"/>
        <v>0</v>
      </c>
      <c r="N96" s="92">
        <f t="shared" si="15"/>
        <v>0</v>
      </c>
      <c r="O96" s="374" t="s">
        <v>487</v>
      </c>
      <c r="Q96" s="22"/>
      <c r="R96" s="262"/>
      <c r="S96" s="231"/>
      <c r="T96" s="222"/>
      <c r="U96" s="222"/>
      <c r="AO96" s="29"/>
    </row>
    <row r="97" spans="1:44" ht="14.25" customHeight="1" x14ac:dyDescent="0.25">
      <c r="A97" s="330">
        <f t="shared" si="28"/>
        <v>349</v>
      </c>
      <c r="B97" s="45">
        <f t="shared" si="29"/>
        <v>349</v>
      </c>
      <c r="C97" s="125" t="s">
        <v>76</v>
      </c>
      <c r="D97" s="150" t="s">
        <v>149</v>
      </c>
      <c r="E97" s="167"/>
      <c r="F97" s="168">
        <v>2</v>
      </c>
      <c r="G97" s="158" t="s">
        <v>22</v>
      </c>
      <c r="H97" s="440"/>
      <c r="I97" s="91">
        <f t="shared" si="14"/>
        <v>0</v>
      </c>
      <c r="J97" s="91"/>
      <c r="K97" s="439"/>
      <c r="L97" s="91">
        <f t="shared" si="0"/>
        <v>0</v>
      </c>
      <c r="N97" s="92">
        <f t="shared" si="15"/>
        <v>0</v>
      </c>
      <c r="O97" s="374" t="s">
        <v>487</v>
      </c>
      <c r="Q97" s="60"/>
      <c r="R97" s="262"/>
      <c r="S97" s="231"/>
      <c r="T97" s="222"/>
      <c r="U97" s="222"/>
      <c r="AO97" s="29"/>
    </row>
    <row r="98" spans="1:44" x14ac:dyDescent="0.25">
      <c r="A98" s="330">
        <f t="shared" si="28"/>
        <v>350</v>
      </c>
      <c r="B98" s="45">
        <f t="shared" si="29"/>
        <v>350</v>
      </c>
      <c r="C98" s="125" t="s">
        <v>77</v>
      </c>
      <c r="D98" s="150" t="s">
        <v>150</v>
      </c>
      <c r="E98" s="167"/>
      <c r="F98" s="168">
        <v>4</v>
      </c>
      <c r="G98" s="158" t="s">
        <v>22</v>
      </c>
      <c r="H98" s="440"/>
      <c r="I98" s="91">
        <f t="shared" si="14"/>
        <v>0</v>
      </c>
      <c r="J98" s="91"/>
      <c r="K98" s="439"/>
      <c r="L98" s="91">
        <f t="shared" si="0"/>
        <v>0</v>
      </c>
      <c r="N98" s="92">
        <f t="shared" si="15"/>
        <v>0</v>
      </c>
      <c r="O98" s="374" t="s">
        <v>487</v>
      </c>
      <c r="Q98" s="22"/>
      <c r="R98" s="262"/>
      <c r="S98" s="231"/>
      <c r="T98" s="222"/>
      <c r="U98" s="222"/>
      <c r="AO98" s="29"/>
    </row>
    <row r="99" spans="1:44" ht="30" x14ac:dyDescent="0.25">
      <c r="A99" s="330">
        <f t="shared" si="28"/>
        <v>351</v>
      </c>
      <c r="B99" s="45">
        <f t="shared" si="29"/>
        <v>351</v>
      </c>
      <c r="C99" s="130" t="s">
        <v>184</v>
      </c>
      <c r="D99" s="207" t="s">
        <v>186</v>
      </c>
      <c r="E99" s="167"/>
      <c r="F99" s="168">
        <v>1</v>
      </c>
      <c r="G99" s="158" t="s">
        <v>22</v>
      </c>
      <c r="H99" s="440"/>
      <c r="I99" s="91">
        <f t="shared" si="14"/>
        <v>0</v>
      </c>
      <c r="J99" s="91"/>
      <c r="K99" s="439"/>
      <c r="L99" s="91">
        <f t="shared" ref="L99:L100" si="36">F99*K99</f>
        <v>0</v>
      </c>
      <c r="N99" s="92">
        <f t="shared" si="15"/>
        <v>0</v>
      </c>
      <c r="O99" s="374" t="s">
        <v>487</v>
      </c>
      <c r="Q99" s="37"/>
      <c r="R99" s="265"/>
      <c r="S99" s="231"/>
      <c r="T99" s="222"/>
      <c r="U99" s="222"/>
      <c r="AO99" s="29"/>
      <c r="AP99" s="29"/>
      <c r="AQ99" s="29"/>
      <c r="AR99" s="29"/>
    </row>
    <row r="100" spans="1:44" ht="30" x14ac:dyDescent="0.25">
      <c r="A100" s="330">
        <f t="shared" si="28"/>
        <v>352</v>
      </c>
      <c r="B100" s="45">
        <f t="shared" si="29"/>
        <v>352</v>
      </c>
      <c r="C100" s="130" t="s">
        <v>184</v>
      </c>
      <c r="D100" s="207" t="s">
        <v>185</v>
      </c>
      <c r="E100" s="167"/>
      <c r="F100" s="168">
        <v>1</v>
      </c>
      <c r="G100" s="158" t="s">
        <v>22</v>
      </c>
      <c r="H100" s="440"/>
      <c r="I100" s="91">
        <f t="shared" si="14"/>
        <v>0</v>
      </c>
      <c r="J100" s="91"/>
      <c r="K100" s="439"/>
      <c r="L100" s="91">
        <f t="shared" si="36"/>
        <v>0</v>
      </c>
      <c r="N100" s="92">
        <f t="shared" si="15"/>
        <v>0</v>
      </c>
      <c r="O100" s="374" t="s">
        <v>487</v>
      </c>
      <c r="Q100" s="42"/>
      <c r="R100" s="265"/>
      <c r="S100" s="230"/>
      <c r="T100" s="232"/>
      <c r="U100" s="232"/>
      <c r="AO100" s="29"/>
      <c r="AP100" s="29"/>
      <c r="AQ100" s="29"/>
      <c r="AR100" s="29"/>
    </row>
    <row r="101" spans="1:44" ht="30" x14ac:dyDescent="0.25">
      <c r="A101" s="330">
        <f t="shared" si="28"/>
        <v>353</v>
      </c>
      <c r="B101" s="45">
        <f t="shared" si="29"/>
        <v>353</v>
      </c>
      <c r="C101" s="125" t="s">
        <v>79</v>
      </c>
      <c r="D101" s="148" t="s">
        <v>54</v>
      </c>
      <c r="E101" s="167"/>
      <c r="F101" s="165">
        <v>5</v>
      </c>
      <c r="G101" s="165" t="s">
        <v>22</v>
      </c>
      <c r="H101" s="443"/>
      <c r="I101" s="274">
        <f t="shared" ref="I101" si="37">F101*H101</f>
        <v>0</v>
      </c>
      <c r="J101" s="168"/>
      <c r="K101" s="443"/>
      <c r="L101" s="274">
        <f t="shared" ref="L101" si="38">F101*K101</f>
        <v>0</v>
      </c>
      <c r="M101" s="89"/>
      <c r="N101" s="275">
        <f t="shared" ref="N101" si="39">SUM(I101+L101)</f>
        <v>0</v>
      </c>
      <c r="O101" s="374" t="s">
        <v>487</v>
      </c>
      <c r="Q101" s="55"/>
      <c r="R101" s="403"/>
      <c r="S101" s="219"/>
      <c r="AO101" s="29"/>
      <c r="AP101" s="29"/>
      <c r="AQ101" s="29"/>
    </row>
    <row r="102" spans="1:44" ht="30" x14ac:dyDescent="0.25">
      <c r="A102" s="330">
        <f t="shared" si="28"/>
        <v>354</v>
      </c>
      <c r="B102" s="45">
        <f t="shared" si="29"/>
        <v>354</v>
      </c>
      <c r="C102" s="125" t="s">
        <v>257</v>
      </c>
      <c r="D102" s="207" t="s">
        <v>290</v>
      </c>
      <c r="E102" s="167"/>
      <c r="F102" s="168">
        <v>1</v>
      </c>
      <c r="G102" s="158" t="s">
        <v>22</v>
      </c>
      <c r="H102" s="440"/>
      <c r="I102" s="91">
        <f t="shared" ref="I102:I104" si="40">F102*H102</f>
        <v>0</v>
      </c>
      <c r="J102" s="91"/>
      <c r="K102" s="444"/>
      <c r="L102" s="91">
        <f t="shared" ref="L102:L104" si="41">F102*K102</f>
        <v>0</v>
      </c>
      <c r="N102" s="92">
        <f t="shared" ref="N102:N104" si="42">SUM(I102+L102)</f>
        <v>0</v>
      </c>
      <c r="O102" s="374" t="s">
        <v>487</v>
      </c>
      <c r="Q102" s="22"/>
      <c r="R102" s="267"/>
      <c r="S102" s="230"/>
      <c r="T102" s="240"/>
      <c r="U102" s="222"/>
      <c r="AO102" s="29"/>
    </row>
    <row r="103" spans="1:44" ht="30" x14ac:dyDescent="0.25">
      <c r="A103" s="330">
        <f t="shared" si="28"/>
        <v>355</v>
      </c>
      <c r="B103" s="45">
        <f t="shared" si="29"/>
        <v>355</v>
      </c>
      <c r="C103" s="125" t="s">
        <v>77</v>
      </c>
      <c r="D103" s="207" t="s">
        <v>288</v>
      </c>
      <c r="E103" s="167"/>
      <c r="F103" s="168">
        <v>4</v>
      </c>
      <c r="G103" s="158" t="s">
        <v>22</v>
      </c>
      <c r="H103" s="440"/>
      <c r="I103" s="91">
        <f t="shared" si="40"/>
        <v>0</v>
      </c>
      <c r="J103" s="91"/>
      <c r="K103" s="444"/>
      <c r="L103" s="91">
        <f t="shared" si="41"/>
        <v>0</v>
      </c>
      <c r="N103" s="92">
        <f t="shared" si="42"/>
        <v>0</v>
      </c>
      <c r="O103" s="374" t="s">
        <v>487</v>
      </c>
      <c r="Q103" s="22"/>
      <c r="R103" s="267"/>
      <c r="S103" s="230"/>
      <c r="T103" s="240"/>
      <c r="U103" s="222"/>
      <c r="AO103" s="29"/>
    </row>
    <row r="104" spans="1:44" ht="30" x14ac:dyDescent="0.25">
      <c r="A104" s="330">
        <f t="shared" si="28"/>
        <v>356</v>
      </c>
      <c r="B104" s="45">
        <f t="shared" si="29"/>
        <v>356</v>
      </c>
      <c r="C104" s="130" t="s">
        <v>184</v>
      </c>
      <c r="D104" s="207" t="s">
        <v>289</v>
      </c>
      <c r="E104" s="167"/>
      <c r="F104" s="168">
        <v>25</v>
      </c>
      <c r="G104" s="158" t="s">
        <v>22</v>
      </c>
      <c r="H104" s="440"/>
      <c r="I104" s="91">
        <f t="shared" si="40"/>
        <v>0</v>
      </c>
      <c r="J104" s="91"/>
      <c r="K104" s="444"/>
      <c r="L104" s="91">
        <f t="shared" si="41"/>
        <v>0</v>
      </c>
      <c r="N104" s="92">
        <f t="shared" si="42"/>
        <v>0</v>
      </c>
      <c r="O104" s="374" t="s">
        <v>487</v>
      </c>
      <c r="Q104" s="37"/>
      <c r="R104" s="267"/>
      <c r="S104" s="230"/>
      <c r="T104" s="240"/>
      <c r="U104" s="222"/>
      <c r="AO104" s="29"/>
      <c r="AP104" s="29"/>
      <c r="AQ104" s="29"/>
      <c r="AR104" s="29"/>
    </row>
    <row r="105" spans="1:44" ht="27.75" customHeight="1" x14ac:dyDescent="0.25">
      <c r="A105" s="330">
        <f t="shared" si="28"/>
        <v>357</v>
      </c>
      <c r="B105" s="45">
        <f t="shared" si="29"/>
        <v>357</v>
      </c>
      <c r="C105" s="125" t="s">
        <v>80</v>
      </c>
      <c r="D105" s="207" t="s">
        <v>286</v>
      </c>
      <c r="E105" s="170"/>
      <c r="F105" s="166">
        <v>77</v>
      </c>
      <c r="G105" s="33" t="s">
        <v>22</v>
      </c>
      <c r="H105" s="440"/>
      <c r="I105" s="91">
        <f t="shared" ref="I105" si="43">F105*H105</f>
        <v>0</v>
      </c>
      <c r="J105" s="266"/>
      <c r="K105" s="444"/>
      <c r="L105" s="91">
        <f t="shared" ref="L105" si="44">F105*K105</f>
        <v>0</v>
      </c>
      <c r="N105" s="92">
        <f t="shared" ref="N105" si="45">SUM(I105+L105)</f>
        <v>0</v>
      </c>
      <c r="O105" s="374" t="s">
        <v>487</v>
      </c>
      <c r="Q105" s="55"/>
      <c r="R105" s="267"/>
      <c r="S105" s="230"/>
      <c r="T105" s="240"/>
      <c r="U105" s="12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</row>
    <row r="106" spans="1:44" ht="13.5" customHeight="1" x14ac:dyDescent="0.25">
      <c r="A106" s="330">
        <f t="shared" si="28"/>
        <v>358</v>
      </c>
      <c r="B106" s="45">
        <f t="shared" si="29"/>
        <v>358</v>
      </c>
      <c r="C106" s="125" t="s">
        <v>80</v>
      </c>
      <c r="D106" s="150" t="s">
        <v>262</v>
      </c>
      <c r="E106" s="170"/>
      <c r="F106" s="166">
        <v>212</v>
      </c>
      <c r="G106" s="33" t="s">
        <v>22</v>
      </c>
      <c r="H106" s="440"/>
      <c r="I106" s="91">
        <f t="shared" si="14"/>
        <v>0</v>
      </c>
      <c r="J106" s="266"/>
      <c r="K106" s="439"/>
      <c r="L106" s="91">
        <f t="shared" ref="L106:L107" si="46">F106*K106</f>
        <v>0</v>
      </c>
      <c r="N106" s="92">
        <f t="shared" si="15"/>
        <v>0</v>
      </c>
      <c r="O106" s="374" t="s">
        <v>487</v>
      </c>
      <c r="Q106" s="55"/>
      <c r="R106" s="262"/>
      <c r="S106" s="219"/>
      <c r="T106" s="12"/>
      <c r="U106" s="12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</row>
    <row r="107" spans="1:44" ht="28.5" customHeight="1" x14ac:dyDescent="0.25">
      <c r="A107" s="330">
        <f t="shared" si="28"/>
        <v>359</v>
      </c>
      <c r="B107" s="45">
        <f t="shared" si="29"/>
        <v>359</v>
      </c>
      <c r="C107" s="125" t="s">
        <v>80</v>
      </c>
      <c r="D107" s="207" t="s">
        <v>263</v>
      </c>
      <c r="E107" s="170"/>
      <c r="F107" s="166">
        <v>130</v>
      </c>
      <c r="G107" s="33" t="s">
        <v>22</v>
      </c>
      <c r="H107" s="440"/>
      <c r="I107" s="91">
        <f t="shared" si="14"/>
        <v>0</v>
      </c>
      <c r="J107" s="266"/>
      <c r="K107" s="439"/>
      <c r="L107" s="91">
        <f t="shared" si="46"/>
        <v>0</v>
      </c>
      <c r="N107" s="92">
        <f t="shared" si="15"/>
        <v>0</v>
      </c>
      <c r="O107" s="374" t="s">
        <v>487</v>
      </c>
      <c r="Q107" s="29"/>
      <c r="R107" s="262"/>
      <c r="S107" s="7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</row>
    <row r="108" spans="1:44" ht="63.75" customHeight="1" x14ac:dyDescent="0.25">
      <c r="A108" s="330">
        <f t="shared" si="28"/>
        <v>360</v>
      </c>
      <c r="B108" s="45">
        <f t="shared" si="29"/>
        <v>360</v>
      </c>
      <c r="C108" s="124"/>
      <c r="D108" s="67" t="s">
        <v>453</v>
      </c>
      <c r="E108" s="181"/>
      <c r="F108" s="166">
        <v>4</v>
      </c>
      <c r="G108" s="33" t="s">
        <v>22</v>
      </c>
      <c r="H108" s="440"/>
      <c r="I108" s="266">
        <f t="shared" ref="I108:I110" si="47">F108*H108</f>
        <v>0</v>
      </c>
      <c r="J108" s="266"/>
      <c r="K108" s="445"/>
      <c r="L108" s="91">
        <f>F108*K108</f>
        <v>0</v>
      </c>
      <c r="N108" s="92">
        <f>SUM(I108+L108)</f>
        <v>0</v>
      </c>
      <c r="O108" s="374" t="s">
        <v>487</v>
      </c>
      <c r="P108" s="121"/>
      <c r="Q108" s="29"/>
      <c r="R108" s="265"/>
      <c r="S108" s="7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</row>
    <row r="109" spans="1:44" ht="63" customHeight="1" x14ac:dyDescent="0.25">
      <c r="A109" s="330">
        <f t="shared" si="28"/>
        <v>361</v>
      </c>
      <c r="B109" s="45">
        <f t="shared" si="29"/>
        <v>361</v>
      </c>
      <c r="C109" s="124"/>
      <c r="D109" s="67" t="s">
        <v>454</v>
      </c>
      <c r="E109" s="181"/>
      <c r="F109" s="166">
        <v>9</v>
      </c>
      <c r="G109" s="33" t="s">
        <v>22</v>
      </c>
      <c r="H109" s="440"/>
      <c r="I109" s="266">
        <f t="shared" si="47"/>
        <v>0</v>
      </c>
      <c r="J109" s="266"/>
      <c r="K109" s="445"/>
      <c r="L109" s="91">
        <f>F109*K109</f>
        <v>0</v>
      </c>
      <c r="N109" s="92">
        <f>SUM(I109+L109)</f>
        <v>0</v>
      </c>
      <c r="O109" s="374" t="s">
        <v>487</v>
      </c>
      <c r="P109" s="121"/>
      <c r="Q109" s="29"/>
      <c r="R109" s="265"/>
      <c r="S109" s="7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</row>
    <row r="110" spans="1:44" ht="32.25" customHeight="1" x14ac:dyDescent="0.25">
      <c r="A110" s="330">
        <f t="shared" si="28"/>
        <v>362</v>
      </c>
      <c r="B110" s="45">
        <f t="shared" si="29"/>
        <v>362</v>
      </c>
      <c r="C110" s="124"/>
      <c r="D110" s="67" t="s">
        <v>455</v>
      </c>
      <c r="E110" s="181"/>
      <c r="F110" s="166">
        <v>1</v>
      </c>
      <c r="G110" s="33" t="s">
        <v>22</v>
      </c>
      <c r="H110" s="440"/>
      <c r="I110" s="266">
        <f t="shared" si="47"/>
        <v>0</v>
      </c>
      <c r="J110" s="266"/>
      <c r="K110" s="445"/>
      <c r="L110" s="91">
        <f>F110*K110</f>
        <v>0</v>
      </c>
      <c r="N110" s="92">
        <f>SUM(I110+L110)</f>
        <v>0</v>
      </c>
      <c r="O110" s="374" t="s">
        <v>487</v>
      </c>
      <c r="P110" s="121"/>
      <c r="Q110" s="29"/>
      <c r="R110" s="265"/>
      <c r="S110" s="7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</row>
    <row r="111" spans="1:44" ht="13.5" customHeight="1" x14ac:dyDescent="0.25">
      <c r="A111" s="330">
        <f t="shared" si="28"/>
        <v>363</v>
      </c>
      <c r="B111" s="45">
        <f t="shared" si="29"/>
        <v>363</v>
      </c>
      <c r="C111" s="125" t="s">
        <v>153</v>
      </c>
      <c r="D111" s="184" t="s">
        <v>152</v>
      </c>
      <c r="E111" s="183"/>
      <c r="F111" s="166">
        <v>5</v>
      </c>
      <c r="G111" s="158" t="s">
        <v>22</v>
      </c>
      <c r="H111" s="440"/>
      <c r="I111" s="91">
        <f>F111*H111</f>
        <v>0</v>
      </c>
      <c r="J111" s="91"/>
      <c r="K111" s="439"/>
      <c r="L111" s="91">
        <f t="shared" ref="L111" si="48">F111*K111</f>
        <v>0</v>
      </c>
      <c r="N111" s="92">
        <f>SUM(I111+L111)</f>
        <v>0</v>
      </c>
      <c r="O111" s="374" t="s">
        <v>487</v>
      </c>
      <c r="P111" s="64"/>
      <c r="Q111" s="29"/>
      <c r="R111" s="265"/>
      <c r="S111" s="78"/>
      <c r="AO111" s="29"/>
      <c r="AP111" s="29"/>
      <c r="AQ111" s="29"/>
    </row>
    <row r="112" spans="1:44" x14ac:dyDescent="0.25">
      <c r="A112" s="330">
        <f t="shared" si="28"/>
        <v>363</v>
      </c>
      <c r="B112" s="45" t="str">
        <f t="shared" si="29"/>
        <v/>
      </c>
      <c r="D112" s="147"/>
      <c r="E112" s="167"/>
      <c r="F112" s="152"/>
      <c r="G112" s="158"/>
      <c r="H112" s="266"/>
      <c r="I112" s="91"/>
      <c r="J112" s="91"/>
      <c r="K112" s="265"/>
      <c r="L112" s="91"/>
      <c r="O112" s="374"/>
      <c r="Q112" s="29"/>
      <c r="R112" s="265"/>
      <c r="S112" s="78"/>
      <c r="AJ112" s="28"/>
      <c r="AK112" s="28"/>
      <c r="AL112" s="28"/>
      <c r="AM112" s="28"/>
      <c r="AN112" s="28"/>
    </row>
    <row r="113" spans="1:44" x14ac:dyDescent="0.25">
      <c r="A113" s="330">
        <f t="shared" si="28"/>
        <v>363</v>
      </c>
      <c r="B113" s="45" t="str">
        <f t="shared" si="29"/>
        <v/>
      </c>
      <c r="D113" s="147"/>
      <c r="E113" s="167"/>
      <c r="F113" s="152"/>
      <c r="G113" s="165"/>
      <c r="H113" s="266"/>
      <c r="I113" s="91"/>
      <c r="J113" s="91"/>
      <c r="K113" s="265"/>
      <c r="L113" s="91"/>
      <c r="O113" s="374"/>
      <c r="R113" s="265"/>
      <c r="AO113" s="29"/>
      <c r="AP113" s="29"/>
      <c r="AQ113" s="29"/>
      <c r="AR113" s="29"/>
    </row>
    <row r="114" spans="1:44" x14ac:dyDescent="0.25">
      <c r="A114" s="330">
        <f t="shared" si="28"/>
        <v>363</v>
      </c>
      <c r="B114" s="45" t="str">
        <f t="shared" si="29"/>
        <v/>
      </c>
      <c r="D114" s="145" t="s">
        <v>12</v>
      </c>
      <c r="E114" s="167"/>
      <c r="F114" s="166"/>
      <c r="G114" s="171"/>
      <c r="H114" s="266"/>
      <c r="I114" s="91"/>
      <c r="J114" s="91"/>
      <c r="K114" s="91"/>
      <c r="L114" s="91"/>
      <c r="O114" s="374"/>
      <c r="R114" s="402"/>
    </row>
    <row r="115" spans="1:44" x14ac:dyDescent="0.25">
      <c r="A115" s="330">
        <f t="shared" si="28"/>
        <v>363</v>
      </c>
      <c r="B115" s="45" t="str">
        <f t="shared" si="29"/>
        <v/>
      </c>
      <c r="O115" s="374"/>
    </row>
    <row r="116" spans="1:44" x14ac:dyDescent="0.25">
      <c r="A116" s="330">
        <f t="shared" si="28"/>
        <v>364</v>
      </c>
      <c r="B116" s="45">
        <f t="shared" si="29"/>
        <v>364</v>
      </c>
      <c r="D116" s="142" t="s">
        <v>154</v>
      </c>
      <c r="E116" s="167"/>
      <c r="F116" s="166">
        <v>37</v>
      </c>
      <c r="G116" s="158" t="s">
        <v>22</v>
      </c>
      <c r="H116" s="440"/>
      <c r="I116" s="91">
        <f t="shared" ref="I116:I149" si="49">F116*H116</f>
        <v>0</v>
      </c>
      <c r="J116" s="91"/>
      <c r="K116" s="266"/>
      <c r="L116" s="91"/>
      <c r="N116" s="92">
        <f t="shared" ref="N116:N149" si="50">SUM(I116+L116)</f>
        <v>0</v>
      </c>
      <c r="O116" s="374" t="s">
        <v>487</v>
      </c>
      <c r="Q116" s="58"/>
      <c r="R116" s="401"/>
      <c r="S116" s="234"/>
      <c r="T116" s="50"/>
      <c r="U116" s="50"/>
    </row>
    <row r="117" spans="1:44" ht="15" customHeight="1" x14ac:dyDescent="0.25">
      <c r="A117" s="330">
        <f t="shared" si="28"/>
        <v>365</v>
      </c>
      <c r="B117" s="45">
        <f t="shared" si="29"/>
        <v>365</v>
      </c>
      <c r="C117" s="127"/>
      <c r="D117" s="136" t="s">
        <v>293</v>
      </c>
      <c r="F117" s="166">
        <v>2</v>
      </c>
      <c r="G117" s="158" t="s">
        <v>22</v>
      </c>
      <c r="H117" s="266"/>
      <c r="I117" s="91">
        <f t="shared" si="49"/>
        <v>0</v>
      </c>
      <c r="J117" s="91"/>
      <c r="K117" s="440"/>
      <c r="L117" s="91">
        <f t="shared" ref="L117:L119" si="51">F117*K117</f>
        <v>0</v>
      </c>
      <c r="N117" s="92">
        <f t="shared" si="50"/>
        <v>0</v>
      </c>
      <c r="O117" s="374" t="s">
        <v>487</v>
      </c>
      <c r="Q117" s="63"/>
      <c r="R117" s="401"/>
      <c r="S117" s="78"/>
    </row>
    <row r="118" spans="1:44" ht="15" customHeight="1" x14ac:dyDescent="0.25">
      <c r="A118" s="330">
        <f t="shared" si="28"/>
        <v>366</v>
      </c>
      <c r="B118" s="45">
        <f t="shared" si="29"/>
        <v>366</v>
      </c>
      <c r="C118" s="127" t="s">
        <v>274</v>
      </c>
      <c r="D118" s="136" t="s">
        <v>272</v>
      </c>
      <c r="F118" s="166">
        <v>16</v>
      </c>
      <c r="G118" s="158" t="s">
        <v>22</v>
      </c>
      <c r="H118" s="440"/>
      <c r="I118" s="91">
        <f t="shared" si="49"/>
        <v>0</v>
      </c>
      <c r="J118" s="91"/>
      <c r="K118" s="440"/>
      <c r="L118" s="91">
        <f t="shared" si="51"/>
        <v>0</v>
      </c>
      <c r="N118" s="92">
        <f t="shared" si="50"/>
        <v>0</v>
      </c>
      <c r="O118" s="374" t="s">
        <v>487</v>
      </c>
      <c r="Q118" s="63"/>
      <c r="R118" s="401"/>
      <c r="S118" s="78"/>
    </row>
    <row r="119" spans="1:44" x14ac:dyDescent="0.25">
      <c r="A119" s="330">
        <f t="shared" si="28"/>
        <v>367</v>
      </c>
      <c r="B119" s="45">
        <f t="shared" si="29"/>
        <v>367</v>
      </c>
      <c r="C119" s="124" t="s">
        <v>192</v>
      </c>
      <c r="D119" s="209" t="s">
        <v>193</v>
      </c>
      <c r="E119" s="183"/>
      <c r="F119" s="172">
        <v>3</v>
      </c>
      <c r="G119" s="169" t="s">
        <v>22</v>
      </c>
      <c r="H119" s="438"/>
      <c r="I119" s="91">
        <f t="shared" si="49"/>
        <v>0</v>
      </c>
      <c r="J119" s="91"/>
      <c r="K119" s="440"/>
      <c r="L119" s="266">
        <f t="shared" si="51"/>
        <v>0</v>
      </c>
      <c r="N119" s="92">
        <f t="shared" si="50"/>
        <v>0</v>
      </c>
      <c r="O119" s="374" t="s">
        <v>487</v>
      </c>
      <c r="P119" s="121"/>
      <c r="Q119" s="29"/>
      <c r="R119" s="401"/>
      <c r="S119" s="12"/>
      <c r="U119" s="220"/>
      <c r="AF119" s="28"/>
      <c r="AG119" s="28"/>
      <c r="AH119" s="28"/>
      <c r="AI119" s="28"/>
      <c r="AJ119" s="28"/>
      <c r="AK119" s="28"/>
      <c r="AL119" s="28"/>
      <c r="AM119" s="28"/>
      <c r="AN119" s="28"/>
    </row>
    <row r="120" spans="1:44" x14ac:dyDescent="0.25">
      <c r="A120" s="330">
        <f t="shared" si="28"/>
        <v>368</v>
      </c>
      <c r="B120" s="45">
        <f t="shared" si="29"/>
        <v>368</v>
      </c>
      <c r="C120" s="238"/>
      <c r="D120" s="208" t="s">
        <v>444</v>
      </c>
      <c r="E120" s="183"/>
      <c r="F120" s="172">
        <v>1</v>
      </c>
      <c r="G120" s="32" t="s">
        <v>433</v>
      </c>
      <c r="H120" s="440"/>
      <c r="I120" s="91">
        <f t="shared" si="49"/>
        <v>0</v>
      </c>
      <c r="J120" s="266"/>
      <c r="K120" s="266"/>
      <c r="L120" s="91"/>
      <c r="N120" s="92">
        <f t="shared" si="50"/>
        <v>0</v>
      </c>
      <c r="O120" s="374" t="s">
        <v>487</v>
      </c>
      <c r="P120" s="121"/>
      <c r="R120" s="401"/>
      <c r="AO120" s="29"/>
    </row>
    <row r="121" spans="1:44" s="25" customFormat="1" x14ac:dyDescent="0.25">
      <c r="A121" s="330">
        <f t="shared" si="28"/>
        <v>369</v>
      </c>
      <c r="B121" s="45">
        <f t="shared" si="29"/>
        <v>369</v>
      </c>
      <c r="C121" s="130"/>
      <c r="D121" s="151" t="s">
        <v>25</v>
      </c>
      <c r="E121" s="170"/>
      <c r="F121" s="166">
        <v>3</v>
      </c>
      <c r="G121" s="173" t="s">
        <v>40</v>
      </c>
      <c r="H121" s="266"/>
      <c r="I121" s="91"/>
      <c r="J121" s="266"/>
      <c r="K121" s="159"/>
      <c r="L121" s="91">
        <f>SUM(L10:L119)</f>
        <v>0</v>
      </c>
      <c r="M121" s="86"/>
      <c r="N121" s="92">
        <f>L121/100*F121</f>
        <v>0</v>
      </c>
      <c r="O121" s="374" t="s">
        <v>487</v>
      </c>
      <c r="P121" s="29"/>
      <c r="Q121" s="28"/>
      <c r="R121" s="336"/>
      <c r="S121" s="12"/>
      <c r="T121" s="78"/>
      <c r="U121" s="78"/>
    </row>
    <row r="122" spans="1:44" s="25" customFormat="1" x14ac:dyDescent="0.25">
      <c r="A122" s="330">
        <f t="shared" si="28"/>
        <v>370</v>
      </c>
      <c r="B122" s="45">
        <f t="shared" si="29"/>
        <v>370</v>
      </c>
      <c r="C122" s="136"/>
      <c r="D122" s="21" t="s">
        <v>157</v>
      </c>
      <c r="E122" s="181"/>
      <c r="F122" s="166">
        <v>1.5</v>
      </c>
      <c r="G122" s="173" t="s">
        <v>40</v>
      </c>
      <c r="H122" s="266"/>
      <c r="I122" s="91"/>
      <c r="J122" s="266"/>
      <c r="K122" s="86"/>
      <c r="L122" s="91">
        <f>L121</f>
        <v>0</v>
      </c>
      <c r="M122" s="86"/>
      <c r="N122" s="92">
        <f>L122/100*F122</f>
        <v>0</v>
      </c>
      <c r="O122" s="374" t="s">
        <v>487</v>
      </c>
      <c r="P122" s="18"/>
      <c r="Q122" s="28"/>
      <c r="R122" s="265"/>
      <c r="S122" s="12"/>
      <c r="T122" s="78"/>
      <c r="U122" s="78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44" x14ac:dyDescent="0.25">
      <c r="A123" s="330">
        <f t="shared" si="28"/>
        <v>370</v>
      </c>
      <c r="B123" s="45" t="str">
        <f t="shared" si="29"/>
        <v/>
      </c>
      <c r="O123" s="374"/>
      <c r="Q123" s="28"/>
      <c r="S123" s="12"/>
    </row>
    <row r="124" spans="1:44" x14ac:dyDescent="0.25">
      <c r="A124" s="330">
        <f t="shared" si="28"/>
        <v>370</v>
      </c>
      <c r="B124" s="45" t="str">
        <f t="shared" si="29"/>
        <v/>
      </c>
      <c r="C124" s="238"/>
      <c r="D124" s="208"/>
      <c r="E124" s="183"/>
      <c r="F124" s="172"/>
      <c r="H124" s="266"/>
      <c r="I124" s="91"/>
      <c r="J124" s="266"/>
      <c r="K124" s="266"/>
      <c r="L124" s="91"/>
      <c r="O124" s="374"/>
      <c r="P124" s="121"/>
      <c r="Q124" s="57"/>
      <c r="R124" s="401"/>
      <c r="S124" s="227"/>
      <c r="AO124" s="29"/>
    </row>
    <row r="125" spans="1:44" s="15" customFormat="1" ht="15" customHeight="1" x14ac:dyDescent="0.25">
      <c r="A125" s="330">
        <f t="shared" si="28"/>
        <v>370</v>
      </c>
      <c r="B125" s="45" t="str">
        <f t="shared" si="29"/>
        <v/>
      </c>
      <c r="C125" s="125"/>
      <c r="D125" s="145" t="s">
        <v>33</v>
      </c>
      <c r="E125" s="167"/>
      <c r="F125" s="166"/>
      <c r="G125" s="158"/>
      <c r="H125" s="266"/>
      <c r="I125" s="91"/>
      <c r="J125" s="91"/>
      <c r="K125" s="91"/>
      <c r="L125" s="91"/>
      <c r="M125" s="92"/>
      <c r="N125" s="92"/>
      <c r="O125" s="374"/>
      <c r="P125" s="29"/>
      <c r="Q125" s="57"/>
      <c r="R125" s="402"/>
      <c r="S125" s="227"/>
      <c r="T125" s="78"/>
      <c r="U125" s="78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</row>
    <row r="126" spans="1:44" s="15" customFormat="1" ht="15" customHeight="1" x14ac:dyDescent="0.25">
      <c r="A126" s="330">
        <f t="shared" si="28"/>
        <v>370</v>
      </c>
      <c r="B126" s="45" t="str">
        <f t="shared" si="29"/>
        <v/>
      </c>
      <c r="C126" s="125"/>
      <c r="D126" s="134"/>
      <c r="E126" s="167"/>
      <c r="F126" s="166"/>
      <c r="G126" s="158"/>
      <c r="H126" s="266"/>
      <c r="I126" s="91"/>
      <c r="J126" s="91"/>
      <c r="K126" s="91"/>
      <c r="L126" s="91"/>
      <c r="M126" s="92"/>
      <c r="N126" s="92"/>
      <c r="O126" s="374"/>
      <c r="P126" s="29"/>
      <c r="Q126" s="57"/>
      <c r="R126" s="402"/>
      <c r="S126" s="227"/>
      <c r="T126" s="78"/>
      <c r="U126" s="78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</row>
    <row r="127" spans="1:44" s="15" customFormat="1" ht="15" customHeight="1" x14ac:dyDescent="0.25">
      <c r="A127" s="330">
        <f t="shared" si="28"/>
        <v>371</v>
      </c>
      <c r="B127" s="45">
        <f t="shared" si="29"/>
        <v>371</v>
      </c>
      <c r="C127" s="125" t="s">
        <v>84</v>
      </c>
      <c r="D127" s="134" t="s">
        <v>34</v>
      </c>
      <c r="E127" s="167"/>
      <c r="F127" s="166">
        <v>4650</v>
      </c>
      <c r="G127" s="158" t="s">
        <v>23</v>
      </c>
      <c r="H127" s="440"/>
      <c r="I127" s="91">
        <f t="shared" si="49"/>
        <v>0</v>
      </c>
      <c r="J127" s="91"/>
      <c r="K127" s="91"/>
      <c r="L127" s="91"/>
      <c r="M127" s="92"/>
      <c r="N127" s="92">
        <f t="shared" si="50"/>
        <v>0</v>
      </c>
      <c r="O127" s="374" t="s">
        <v>487</v>
      </c>
      <c r="P127" s="29"/>
      <c r="Q127" s="55"/>
      <c r="R127" s="402"/>
      <c r="S127" s="227"/>
      <c r="T127" s="78"/>
      <c r="U127" s="78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</row>
    <row r="128" spans="1:44" s="15" customFormat="1" ht="15" customHeight="1" x14ac:dyDescent="0.25">
      <c r="A128" s="330">
        <f t="shared" si="28"/>
        <v>372</v>
      </c>
      <c r="B128" s="45">
        <f t="shared" si="29"/>
        <v>372</v>
      </c>
      <c r="C128" s="125" t="s">
        <v>85</v>
      </c>
      <c r="D128" s="134" t="s">
        <v>35</v>
      </c>
      <c r="E128" s="167"/>
      <c r="F128" s="166">
        <v>3100</v>
      </c>
      <c r="G128" s="158" t="s">
        <v>23</v>
      </c>
      <c r="H128" s="440"/>
      <c r="I128" s="91">
        <f t="shared" si="49"/>
        <v>0</v>
      </c>
      <c r="J128" s="91"/>
      <c r="K128" s="91"/>
      <c r="L128" s="91"/>
      <c r="M128" s="92"/>
      <c r="N128" s="92">
        <f t="shared" si="50"/>
        <v>0</v>
      </c>
      <c r="O128" s="374" t="s">
        <v>487</v>
      </c>
      <c r="P128" s="29"/>
      <c r="Q128" s="55"/>
      <c r="R128" s="402"/>
      <c r="S128" s="227"/>
      <c r="T128" s="78"/>
      <c r="U128" s="78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</row>
    <row r="129" spans="1:41" s="15" customFormat="1" ht="15" customHeight="1" x14ac:dyDescent="0.25">
      <c r="A129" s="330">
        <f t="shared" si="28"/>
        <v>373</v>
      </c>
      <c r="B129" s="45">
        <f t="shared" si="29"/>
        <v>373</v>
      </c>
      <c r="C129" s="125" t="s">
        <v>156</v>
      </c>
      <c r="D129" s="134" t="s">
        <v>155</v>
      </c>
      <c r="E129" s="167"/>
      <c r="F129" s="166">
        <v>2325</v>
      </c>
      <c r="G129" s="158" t="s">
        <v>23</v>
      </c>
      <c r="H129" s="440"/>
      <c r="I129" s="91">
        <f t="shared" si="49"/>
        <v>0</v>
      </c>
      <c r="J129" s="91"/>
      <c r="K129" s="91"/>
      <c r="L129" s="91"/>
      <c r="M129" s="92"/>
      <c r="N129" s="92">
        <f t="shared" si="50"/>
        <v>0</v>
      </c>
      <c r="O129" s="374" t="s">
        <v>487</v>
      </c>
      <c r="P129" s="29"/>
      <c r="Q129" s="55"/>
      <c r="R129" s="402"/>
      <c r="S129" s="227"/>
      <c r="T129" s="78"/>
      <c r="U129" s="78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</row>
    <row r="130" spans="1:41" s="15" customFormat="1" ht="15" customHeight="1" x14ac:dyDescent="0.25">
      <c r="A130" s="330">
        <f t="shared" si="28"/>
        <v>374</v>
      </c>
      <c r="B130" s="45">
        <f t="shared" si="29"/>
        <v>374</v>
      </c>
      <c r="C130" s="125" t="s">
        <v>82</v>
      </c>
      <c r="D130" s="139" t="s">
        <v>36</v>
      </c>
      <c r="E130" s="167"/>
      <c r="F130" s="166">
        <v>579</v>
      </c>
      <c r="G130" s="158" t="s">
        <v>22</v>
      </c>
      <c r="H130" s="440"/>
      <c r="I130" s="91">
        <f t="shared" si="49"/>
        <v>0</v>
      </c>
      <c r="J130" s="91"/>
      <c r="K130" s="91"/>
      <c r="L130" s="91"/>
      <c r="M130" s="92"/>
      <c r="N130" s="92">
        <f t="shared" si="50"/>
        <v>0</v>
      </c>
      <c r="O130" s="374" t="s">
        <v>487</v>
      </c>
      <c r="P130" s="29"/>
      <c r="Q130" s="57"/>
      <c r="R130" s="402"/>
      <c r="S130" s="227"/>
      <c r="T130" s="78"/>
      <c r="U130" s="78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</row>
    <row r="131" spans="1:41" s="15" customFormat="1" ht="15" customHeight="1" x14ac:dyDescent="0.25">
      <c r="A131" s="330">
        <f t="shared" si="28"/>
        <v>375</v>
      </c>
      <c r="B131" s="45">
        <f t="shared" si="29"/>
        <v>375</v>
      </c>
      <c r="C131" s="125" t="s">
        <v>83</v>
      </c>
      <c r="D131" s="152" t="s">
        <v>37</v>
      </c>
      <c r="E131" s="167"/>
      <c r="F131" s="166">
        <v>20</v>
      </c>
      <c r="G131" s="158" t="s">
        <v>22</v>
      </c>
      <c r="H131" s="440"/>
      <c r="I131" s="91">
        <f t="shared" si="49"/>
        <v>0</v>
      </c>
      <c r="J131" s="91"/>
      <c r="K131" s="91"/>
      <c r="L131" s="91"/>
      <c r="M131" s="92"/>
      <c r="N131" s="92">
        <f t="shared" si="50"/>
        <v>0</v>
      </c>
      <c r="O131" s="374" t="s">
        <v>487</v>
      </c>
      <c r="P131" s="29"/>
      <c r="Q131" s="57"/>
      <c r="R131" s="402"/>
      <c r="S131" s="227"/>
      <c r="T131" s="78"/>
      <c r="U131" s="78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</row>
    <row r="132" spans="1:41" s="15" customFormat="1" ht="15" customHeight="1" x14ac:dyDescent="0.25">
      <c r="A132" s="330">
        <f t="shared" si="28"/>
        <v>376</v>
      </c>
      <c r="B132" s="45">
        <f t="shared" si="29"/>
        <v>376</v>
      </c>
      <c r="C132" s="125" t="s">
        <v>86</v>
      </c>
      <c r="D132" s="139" t="s">
        <v>160</v>
      </c>
      <c r="E132" s="167"/>
      <c r="F132" s="172">
        <v>18</v>
      </c>
      <c r="G132" s="158" t="s">
        <v>22</v>
      </c>
      <c r="H132" s="440"/>
      <c r="I132" s="91">
        <f t="shared" si="49"/>
        <v>0</v>
      </c>
      <c r="J132" s="91"/>
      <c r="K132" s="91"/>
      <c r="L132" s="91"/>
      <c r="M132" s="92"/>
      <c r="N132" s="92">
        <f t="shared" si="50"/>
        <v>0</v>
      </c>
      <c r="O132" s="374" t="s">
        <v>487</v>
      </c>
      <c r="P132" s="29"/>
      <c r="Q132" s="57"/>
      <c r="R132" s="402"/>
      <c r="S132" s="227"/>
      <c r="T132" s="78"/>
      <c r="U132" s="78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</row>
    <row r="133" spans="1:41" s="15" customFormat="1" ht="15" customHeight="1" x14ac:dyDescent="0.25">
      <c r="A133" s="330">
        <f t="shared" si="28"/>
        <v>377</v>
      </c>
      <c r="B133" s="45">
        <f t="shared" si="29"/>
        <v>377</v>
      </c>
      <c r="C133" s="125" t="s">
        <v>87</v>
      </c>
      <c r="D133" s="139" t="s">
        <v>159</v>
      </c>
      <c r="E133" s="167"/>
      <c r="F133" s="172">
        <v>32</v>
      </c>
      <c r="G133" s="158" t="s">
        <v>22</v>
      </c>
      <c r="H133" s="440"/>
      <c r="I133" s="91">
        <f t="shared" si="49"/>
        <v>0</v>
      </c>
      <c r="J133" s="91"/>
      <c r="K133" s="91"/>
      <c r="L133" s="91"/>
      <c r="M133" s="92"/>
      <c r="N133" s="92">
        <f t="shared" si="50"/>
        <v>0</v>
      </c>
      <c r="O133" s="374" t="s">
        <v>487</v>
      </c>
      <c r="P133" s="29"/>
      <c r="Q133" s="29"/>
      <c r="R133" s="402"/>
      <c r="S133" s="78"/>
      <c r="T133" s="78"/>
      <c r="U133" s="78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</row>
    <row r="134" spans="1:41" s="15" customFormat="1" ht="15" customHeight="1" x14ac:dyDescent="0.25">
      <c r="A134" s="330">
        <f t="shared" si="28"/>
        <v>378</v>
      </c>
      <c r="B134" s="45">
        <f t="shared" si="29"/>
        <v>378</v>
      </c>
      <c r="C134" s="125" t="s">
        <v>162</v>
      </c>
      <c r="D134" s="139" t="s">
        <v>161</v>
      </c>
      <c r="E134" s="167"/>
      <c r="F134" s="172">
        <v>28</v>
      </c>
      <c r="G134" s="158" t="s">
        <v>22</v>
      </c>
      <c r="H134" s="440"/>
      <c r="I134" s="91">
        <f t="shared" si="49"/>
        <v>0</v>
      </c>
      <c r="J134" s="91"/>
      <c r="K134" s="91"/>
      <c r="L134" s="91"/>
      <c r="M134" s="92"/>
      <c r="N134" s="92">
        <f t="shared" si="50"/>
        <v>0</v>
      </c>
      <c r="O134" s="374" t="s">
        <v>487</v>
      </c>
      <c r="P134" s="29"/>
      <c r="Q134" s="29"/>
      <c r="R134" s="402"/>
      <c r="S134" s="78"/>
      <c r="T134" s="78"/>
      <c r="U134" s="78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</row>
    <row r="135" spans="1:41" s="15" customFormat="1" ht="15" customHeight="1" x14ac:dyDescent="0.25">
      <c r="A135" s="330">
        <f t="shared" si="28"/>
        <v>379</v>
      </c>
      <c r="B135" s="45">
        <f t="shared" si="29"/>
        <v>379</v>
      </c>
      <c r="C135" s="125" t="s">
        <v>163</v>
      </c>
      <c r="D135" s="139" t="s">
        <v>165</v>
      </c>
      <c r="E135" s="167"/>
      <c r="F135" s="172">
        <v>1.8</v>
      </c>
      <c r="G135" s="158" t="s">
        <v>164</v>
      </c>
      <c r="H135" s="440"/>
      <c r="I135" s="91">
        <f t="shared" si="49"/>
        <v>0</v>
      </c>
      <c r="J135" s="91"/>
      <c r="K135" s="91"/>
      <c r="L135" s="91"/>
      <c r="M135" s="92"/>
      <c r="N135" s="92">
        <f t="shared" si="50"/>
        <v>0</v>
      </c>
      <c r="O135" s="374" t="s">
        <v>487</v>
      </c>
      <c r="P135" s="29"/>
      <c r="Q135" s="29"/>
      <c r="R135" s="402"/>
      <c r="S135" s="78"/>
      <c r="T135" s="78"/>
      <c r="U135" s="78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</row>
    <row r="136" spans="1:41" s="15" customFormat="1" ht="15" customHeight="1" x14ac:dyDescent="0.25">
      <c r="A136" s="330">
        <f t="shared" si="28"/>
        <v>380</v>
      </c>
      <c r="B136" s="45">
        <f t="shared" si="29"/>
        <v>380</v>
      </c>
      <c r="C136" s="125" t="s">
        <v>167</v>
      </c>
      <c r="D136" s="139" t="s">
        <v>166</v>
      </c>
      <c r="E136" s="167"/>
      <c r="F136" s="166">
        <v>150</v>
      </c>
      <c r="G136" s="158" t="s">
        <v>23</v>
      </c>
      <c r="H136" s="440"/>
      <c r="I136" s="91">
        <f t="shared" si="49"/>
        <v>0</v>
      </c>
      <c r="J136" s="91"/>
      <c r="K136" s="91"/>
      <c r="L136" s="91"/>
      <c r="M136" s="92"/>
      <c r="N136" s="92">
        <f t="shared" si="50"/>
        <v>0</v>
      </c>
      <c r="O136" s="374" t="s">
        <v>487</v>
      </c>
      <c r="P136" s="29"/>
      <c r="Q136" s="57"/>
      <c r="R136" s="402"/>
      <c r="S136" s="227"/>
      <c r="T136" s="78"/>
      <c r="U136" s="78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</row>
    <row r="137" spans="1:41" s="15" customFormat="1" x14ac:dyDescent="0.25">
      <c r="A137" s="330">
        <f t="shared" si="28"/>
        <v>381</v>
      </c>
      <c r="B137" s="45">
        <f t="shared" si="29"/>
        <v>381</v>
      </c>
      <c r="C137" s="239"/>
      <c r="D137" s="139" t="s">
        <v>477</v>
      </c>
      <c r="E137" s="183"/>
      <c r="F137" s="172">
        <v>1</v>
      </c>
      <c r="G137" s="158" t="s">
        <v>164</v>
      </c>
      <c r="H137" s="440"/>
      <c r="I137" s="91">
        <f t="shared" si="49"/>
        <v>0</v>
      </c>
      <c r="J137" s="91"/>
      <c r="K137" s="91"/>
      <c r="L137" s="91"/>
      <c r="M137" s="92"/>
      <c r="N137" s="92">
        <f t="shared" ref="N137" si="52">SUM(I137+L137)</f>
        <v>0</v>
      </c>
      <c r="O137" s="374" t="s">
        <v>487</v>
      </c>
      <c r="P137" s="18"/>
      <c r="Q137" s="55"/>
      <c r="R137" s="402"/>
      <c r="S137" s="218"/>
      <c r="T137" s="78"/>
      <c r="U137" s="78"/>
      <c r="V137" s="29"/>
      <c r="W137" s="29"/>
    </row>
    <row r="138" spans="1:41" s="15" customFormat="1" x14ac:dyDescent="0.25">
      <c r="A138" s="330">
        <f t="shared" si="28"/>
        <v>381</v>
      </c>
      <c r="B138" s="45" t="str">
        <f t="shared" si="29"/>
        <v/>
      </c>
      <c r="C138" s="239"/>
      <c r="D138" s="29"/>
      <c r="E138" s="183"/>
      <c r="F138" s="166"/>
      <c r="G138" s="172"/>
      <c r="H138" s="266"/>
      <c r="I138" s="91"/>
      <c r="J138" s="91"/>
      <c r="K138" s="266"/>
      <c r="L138" s="266"/>
      <c r="M138" s="92"/>
      <c r="N138" s="92"/>
      <c r="O138" s="374"/>
      <c r="P138" s="121"/>
      <c r="Q138" s="54"/>
      <c r="R138" s="401"/>
      <c r="S138" s="218"/>
      <c r="T138" s="78"/>
      <c r="U138" s="78"/>
      <c r="V138" s="29"/>
      <c r="W138" s="29"/>
    </row>
    <row r="139" spans="1:41" s="15" customFormat="1" ht="15" customHeight="1" x14ac:dyDescent="0.25">
      <c r="A139" s="330">
        <f t="shared" si="28"/>
        <v>381</v>
      </c>
      <c r="B139" s="45" t="str">
        <f t="shared" si="29"/>
        <v/>
      </c>
      <c r="C139" s="125"/>
      <c r="D139" s="139"/>
      <c r="E139" s="167"/>
      <c r="F139" s="166"/>
      <c r="G139" s="158"/>
      <c r="H139" s="266"/>
      <c r="I139" s="91"/>
      <c r="J139" s="91"/>
      <c r="K139" s="91"/>
      <c r="L139" s="91"/>
      <c r="M139" s="92"/>
      <c r="N139" s="92"/>
      <c r="O139" s="374"/>
      <c r="P139" s="29"/>
      <c r="Q139" s="54"/>
      <c r="R139" s="402"/>
      <c r="S139" s="218"/>
      <c r="T139" s="78"/>
      <c r="U139" s="78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</row>
    <row r="140" spans="1:41" x14ac:dyDescent="0.25">
      <c r="A140" s="330">
        <f t="shared" ref="A140:A151" si="53">IF(ISNUMBER($F140),$A139+1,$A139+0)</f>
        <v>381</v>
      </c>
      <c r="B140" s="45" t="str">
        <f t="shared" ref="B140:B164" si="54">IF((A140-A139)=0,"",A140)</f>
        <v/>
      </c>
      <c r="D140" s="135" t="s">
        <v>7</v>
      </c>
      <c r="F140" s="157"/>
      <c r="I140" s="91"/>
      <c r="L140" s="91"/>
      <c r="O140" s="374"/>
    </row>
    <row r="141" spans="1:41" x14ac:dyDescent="0.25">
      <c r="A141" s="330">
        <f t="shared" si="53"/>
        <v>381</v>
      </c>
      <c r="B141" s="45" t="str">
        <f t="shared" si="54"/>
        <v/>
      </c>
      <c r="D141" s="137"/>
      <c r="F141" s="157"/>
      <c r="I141" s="91"/>
      <c r="L141" s="91"/>
      <c r="O141" s="374"/>
    </row>
    <row r="142" spans="1:41" x14ac:dyDescent="0.25">
      <c r="A142" s="330">
        <f t="shared" si="53"/>
        <v>382</v>
      </c>
      <c r="B142" s="45">
        <f t="shared" si="54"/>
        <v>382</v>
      </c>
      <c r="D142" s="177" t="s">
        <v>443</v>
      </c>
      <c r="F142" s="172">
        <v>105</v>
      </c>
      <c r="G142" s="33" t="s">
        <v>24</v>
      </c>
      <c r="H142" s="438"/>
      <c r="I142" s="91">
        <f t="shared" ref="I142" si="55">F142*H142</f>
        <v>0</v>
      </c>
      <c r="L142" s="91"/>
      <c r="N142" s="92">
        <f t="shared" ref="N142" si="56">SUM(I142+L142)</f>
        <v>0</v>
      </c>
      <c r="O142" s="374" t="s">
        <v>487</v>
      </c>
    </row>
    <row r="143" spans="1:41" ht="30" x14ac:dyDescent="0.25">
      <c r="A143" s="330">
        <f t="shared" si="53"/>
        <v>383</v>
      </c>
      <c r="B143" s="45">
        <f t="shared" si="54"/>
        <v>383</v>
      </c>
      <c r="D143" s="177" t="s">
        <v>177</v>
      </c>
      <c r="F143" s="172">
        <v>148</v>
      </c>
      <c r="G143" s="33" t="s">
        <v>24</v>
      </c>
      <c r="H143" s="438"/>
      <c r="I143" s="91">
        <f t="shared" ref="I143" si="57">F143*H143</f>
        <v>0</v>
      </c>
      <c r="L143" s="91"/>
      <c r="N143" s="92">
        <f t="shared" ref="N143" si="58">SUM(I143+L143)</f>
        <v>0</v>
      </c>
      <c r="O143" s="374" t="s">
        <v>487</v>
      </c>
    </row>
    <row r="144" spans="1:41" x14ac:dyDescent="0.25">
      <c r="A144" s="330">
        <f t="shared" si="53"/>
        <v>384</v>
      </c>
      <c r="B144" s="45">
        <f t="shared" si="54"/>
        <v>384</v>
      </c>
      <c r="D144" s="134" t="s">
        <v>26</v>
      </c>
      <c r="F144" s="172">
        <v>35</v>
      </c>
      <c r="G144" s="33" t="s">
        <v>24</v>
      </c>
      <c r="H144" s="438"/>
      <c r="I144" s="91">
        <f t="shared" si="49"/>
        <v>0</v>
      </c>
      <c r="L144" s="91"/>
      <c r="N144" s="92">
        <f t="shared" si="50"/>
        <v>0</v>
      </c>
      <c r="O144" s="374" t="s">
        <v>487</v>
      </c>
    </row>
    <row r="145" spans="1:41" x14ac:dyDescent="0.25">
      <c r="A145" s="330">
        <f t="shared" si="53"/>
        <v>385</v>
      </c>
      <c r="B145" s="45">
        <f t="shared" si="54"/>
        <v>385</v>
      </c>
      <c r="D145" s="134" t="s">
        <v>442</v>
      </c>
      <c r="F145" s="172">
        <v>50</v>
      </c>
      <c r="G145" s="33" t="s">
        <v>24</v>
      </c>
      <c r="H145" s="438"/>
      <c r="I145" s="91">
        <f t="shared" si="49"/>
        <v>0</v>
      </c>
      <c r="L145" s="91"/>
      <c r="N145" s="92">
        <f t="shared" si="50"/>
        <v>0</v>
      </c>
      <c r="O145" s="374" t="s">
        <v>487</v>
      </c>
      <c r="Q145" s="29"/>
      <c r="S145" s="12"/>
      <c r="U145" s="220"/>
    </row>
    <row r="146" spans="1:41" x14ac:dyDescent="0.25">
      <c r="A146" s="330">
        <f t="shared" si="53"/>
        <v>386</v>
      </c>
      <c r="B146" s="45">
        <f t="shared" si="54"/>
        <v>386</v>
      </c>
      <c r="D146" s="134" t="s">
        <v>20</v>
      </c>
      <c r="F146" s="172">
        <v>100</v>
      </c>
      <c r="G146" s="33" t="s">
        <v>24</v>
      </c>
      <c r="H146" s="438"/>
      <c r="I146" s="91">
        <f t="shared" si="49"/>
        <v>0</v>
      </c>
      <c r="L146" s="91"/>
      <c r="N146" s="92">
        <f t="shared" si="50"/>
        <v>0</v>
      </c>
      <c r="O146" s="374" t="s">
        <v>487</v>
      </c>
      <c r="Q146" s="29"/>
      <c r="S146" s="12"/>
      <c r="U146" s="220"/>
    </row>
    <row r="147" spans="1:41" x14ac:dyDescent="0.25">
      <c r="A147" s="330">
        <f t="shared" si="53"/>
        <v>387</v>
      </c>
      <c r="B147" s="45">
        <f t="shared" si="54"/>
        <v>387</v>
      </c>
      <c r="D147" s="134" t="s">
        <v>108</v>
      </c>
      <c r="F147" s="172">
        <v>98</v>
      </c>
      <c r="G147" s="33" t="s">
        <v>24</v>
      </c>
      <c r="H147" s="438"/>
      <c r="I147" s="91">
        <f t="shared" si="49"/>
        <v>0</v>
      </c>
      <c r="L147" s="91"/>
      <c r="N147" s="92">
        <f t="shared" si="50"/>
        <v>0</v>
      </c>
      <c r="O147" s="374" t="s">
        <v>487</v>
      </c>
    </row>
    <row r="148" spans="1:41" x14ac:dyDescent="0.25">
      <c r="A148" s="330">
        <f t="shared" si="53"/>
        <v>388</v>
      </c>
      <c r="B148" s="45">
        <f t="shared" si="54"/>
        <v>388</v>
      </c>
      <c r="D148" s="134" t="s">
        <v>8</v>
      </c>
      <c r="F148" s="172">
        <v>50</v>
      </c>
      <c r="G148" s="33" t="s">
        <v>24</v>
      </c>
      <c r="H148" s="438"/>
      <c r="I148" s="91">
        <f t="shared" si="49"/>
        <v>0</v>
      </c>
      <c r="L148" s="91"/>
      <c r="N148" s="92">
        <f t="shared" si="50"/>
        <v>0</v>
      </c>
      <c r="O148" s="374" t="s">
        <v>487</v>
      </c>
      <c r="Q148" s="59"/>
      <c r="S148" s="235"/>
      <c r="T148" s="236"/>
      <c r="U148" s="236"/>
    </row>
    <row r="149" spans="1:41" x14ac:dyDescent="0.25">
      <c r="A149" s="330">
        <f t="shared" si="53"/>
        <v>389</v>
      </c>
      <c r="B149" s="45">
        <f t="shared" si="54"/>
        <v>389</v>
      </c>
      <c r="D149" s="134" t="s">
        <v>9</v>
      </c>
      <c r="F149" s="172">
        <v>10</v>
      </c>
      <c r="G149" s="33" t="s">
        <v>24</v>
      </c>
      <c r="H149" s="438"/>
      <c r="I149" s="91">
        <f t="shared" si="49"/>
        <v>0</v>
      </c>
      <c r="L149" s="91"/>
      <c r="N149" s="92">
        <f t="shared" si="50"/>
        <v>0</v>
      </c>
      <c r="O149" s="374" t="s">
        <v>487</v>
      </c>
    </row>
    <row r="150" spans="1:41" s="25" customFormat="1" x14ac:dyDescent="0.25">
      <c r="A150" s="330">
        <f t="shared" si="53"/>
        <v>390</v>
      </c>
      <c r="B150" s="45">
        <f t="shared" si="54"/>
        <v>390</v>
      </c>
      <c r="C150" s="136"/>
      <c r="D150" s="21" t="s">
        <v>473</v>
      </c>
      <c r="E150" s="181"/>
      <c r="F150" s="166">
        <v>1.5</v>
      </c>
      <c r="G150" s="173" t="s">
        <v>40</v>
      </c>
      <c r="H150" s="266"/>
      <c r="I150" s="91"/>
      <c r="J150" s="266"/>
      <c r="K150" s="86"/>
      <c r="L150" s="91">
        <f>L121</f>
        <v>0</v>
      </c>
      <c r="M150" s="86"/>
      <c r="N150" s="92">
        <f>L150/100*F150</f>
        <v>0</v>
      </c>
      <c r="O150" s="374" t="s">
        <v>487</v>
      </c>
      <c r="P150" s="18"/>
      <c r="Q150" s="54"/>
      <c r="R150" s="265"/>
      <c r="S150" s="218"/>
      <c r="T150" s="78"/>
      <c r="U150" s="78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  <row r="151" spans="1:41" x14ac:dyDescent="0.25">
      <c r="A151" s="330">
        <f t="shared" si="53"/>
        <v>390</v>
      </c>
      <c r="B151" s="45" t="str">
        <f t="shared" si="54"/>
        <v/>
      </c>
      <c r="I151" s="86"/>
      <c r="J151" s="86"/>
      <c r="K151" s="264"/>
      <c r="L151" s="86"/>
      <c r="M151" s="86"/>
      <c r="O151" s="374"/>
      <c r="Q151" s="29"/>
      <c r="R151" s="267"/>
      <c r="S151" s="78"/>
    </row>
    <row r="152" spans="1:41" s="1" customFormat="1" x14ac:dyDescent="0.25">
      <c r="A152" s="330"/>
      <c r="B152" s="45"/>
      <c r="C152" s="131"/>
      <c r="D152" s="153" t="s">
        <v>379</v>
      </c>
      <c r="E152" s="174"/>
      <c r="F152" s="175"/>
      <c r="G152" s="176"/>
      <c r="H152" s="276"/>
      <c r="I152" s="268"/>
      <c r="J152" s="268"/>
      <c r="K152" s="268"/>
      <c r="L152" s="268"/>
      <c r="M152" s="277"/>
      <c r="N152" s="278">
        <f>SUM(N10:N151)</f>
        <v>0</v>
      </c>
      <c r="O152" s="374"/>
      <c r="P152" s="30"/>
      <c r="Q152" s="29"/>
      <c r="R152" s="404"/>
      <c r="S152" s="78"/>
      <c r="T152" s="78"/>
      <c r="U152" s="78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</row>
    <row r="153" spans="1:41" x14ac:dyDescent="0.25">
      <c r="A153" s="330"/>
      <c r="B153" s="45" t="str">
        <f t="shared" si="54"/>
        <v/>
      </c>
      <c r="O153" s="374"/>
      <c r="Q153" s="29"/>
      <c r="S153" s="78"/>
    </row>
    <row r="154" spans="1:41" x14ac:dyDescent="0.25">
      <c r="A154" s="330"/>
      <c r="B154" s="45" t="str">
        <f t="shared" si="54"/>
        <v/>
      </c>
      <c r="C154" s="134"/>
      <c r="D154" s="242" t="s">
        <v>170</v>
      </c>
      <c r="E154" s="28"/>
      <c r="I154" s="86"/>
      <c r="J154" s="86"/>
      <c r="K154" s="264"/>
      <c r="L154" s="86"/>
      <c r="M154" s="86"/>
      <c r="O154" s="374"/>
      <c r="Q154" s="29"/>
      <c r="R154" s="267"/>
      <c r="S154" s="78"/>
      <c r="AO154" s="29"/>
    </row>
    <row r="155" spans="1:41" x14ac:dyDescent="0.25">
      <c r="A155" s="330"/>
      <c r="B155" s="45" t="str">
        <f>IF((A155-A154)=0,"",A155)</f>
        <v/>
      </c>
      <c r="C155" s="134"/>
      <c r="D155" s="18" t="s">
        <v>171</v>
      </c>
      <c r="E155" s="28"/>
      <c r="I155" s="86"/>
      <c r="J155" s="86"/>
      <c r="K155" s="264"/>
      <c r="L155" s="86"/>
      <c r="M155" s="86"/>
      <c r="O155" s="374"/>
      <c r="Q155" s="29"/>
      <c r="R155" s="267"/>
      <c r="S155" s="78"/>
      <c r="AO155" s="29"/>
    </row>
    <row r="156" spans="1:41" x14ac:dyDescent="0.25">
      <c r="A156" s="330"/>
      <c r="B156" s="45" t="str">
        <f t="shared" si="54"/>
        <v/>
      </c>
      <c r="C156" s="134"/>
      <c r="D156" s="243" t="s">
        <v>172</v>
      </c>
      <c r="E156" s="28"/>
      <c r="O156" s="374"/>
      <c r="AO156" s="29"/>
    </row>
    <row r="157" spans="1:41" x14ac:dyDescent="0.25">
      <c r="A157" s="330"/>
      <c r="B157" s="45" t="str">
        <f t="shared" si="54"/>
        <v/>
      </c>
      <c r="C157" s="134"/>
      <c r="D157" s="243" t="s">
        <v>173</v>
      </c>
      <c r="E157" s="28"/>
      <c r="O157" s="374"/>
      <c r="AO157" s="29"/>
    </row>
    <row r="158" spans="1:41" x14ac:dyDescent="0.25">
      <c r="A158" s="330"/>
      <c r="B158" s="45" t="str">
        <f t="shared" si="54"/>
        <v/>
      </c>
      <c r="C158" s="134"/>
      <c r="D158" s="243" t="s">
        <v>174</v>
      </c>
      <c r="E158" s="28"/>
      <c r="O158" s="374"/>
      <c r="AO158" s="29"/>
    </row>
    <row r="159" spans="1:41" x14ac:dyDescent="0.25">
      <c r="A159" s="330"/>
      <c r="B159" s="45" t="str">
        <f t="shared" si="54"/>
        <v/>
      </c>
      <c r="C159" s="134"/>
      <c r="D159" s="243" t="s">
        <v>175</v>
      </c>
      <c r="E159" s="28"/>
      <c r="O159" s="374"/>
      <c r="AO159" s="29"/>
    </row>
    <row r="160" spans="1:41" x14ac:dyDescent="0.25">
      <c r="A160" s="330"/>
      <c r="O160" s="374"/>
    </row>
    <row r="161" spans="1:15" x14ac:dyDescent="0.25">
      <c r="A161" s="330"/>
      <c r="B161" s="45" t="str">
        <f t="shared" si="54"/>
        <v/>
      </c>
      <c r="O161" s="374"/>
    </row>
    <row r="162" spans="1:15" x14ac:dyDescent="0.25">
      <c r="A162" s="330"/>
      <c r="B162" s="45" t="str">
        <f t="shared" si="54"/>
        <v/>
      </c>
      <c r="O162" s="374"/>
    </row>
    <row r="163" spans="1:15" x14ac:dyDescent="0.25">
      <c r="A163" s="330"/>
      <c r="B163" s="45" t="str">
        <f t="shared" si="54"/>
        <v/>
      </c>
      <c r="O163" s="374"/>
    </row>
    <row r="164" spans="1:15" x14ac:dyDescent="0.25">
      <c r="A164" s="330"/>
      <c r="B164" s="45" t="str">
        <f t="shared" si="54"/>
        <v/>
      </c>
    </row>
    <row r="165" spans="1:15" x14ac:dyDescent="0.25">
      <c r="A165" s="331"/>
      <c r="B165" s="312"/>
      <c r="O165" s="377"/>
    </row>
  </sheetData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90" orientation="landscape" r:id="rId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85"/>
  <sheetViews>
    <sheetView topLeftCell="B157" zoomScale="98" zoomScaleNormal="98" workbookViewId="0">
      <selection activeCell="R169" sqref="R169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6.7109375" style="89" customWidth="1"/>
    <col min="7" max="7" width="4.140625" style="32" customWidth="1"/>
    <col min="8" max="8" width="11.140625" style="263" customWidth="1"/>
    <col min="9" max="9" width="10.5703125" style="92" customWidth="1"/>
    <col min="10" max="10" width="1" style="92" customWidth="1"/>
    <col min="11" max="11" width="11.28515625" style="263" customWidth="1"/>
    <col min="12" max="12" width="11.5703125" style="92" bestFit="1" customWidth="1"/>
    <col min="13" max="13" width="1.140625" style="92" customWidth="1"/>
    <col min="14" max="14" width="15.42578125" style="92" customWidth="1"/>
    <col min="15" max="16" width="9.140625" style="29" customWidth="1"/>
    <col min="17" max="17" width="11.42578125" style="54" customWidth="1"/>
    <col min="18" max="18" width="11.28515625" style="399" customWidth="1"/>
    <col min="19" max="20" width="9.140625" style="78"/>
    <col min="21" max="39" width="9.140625" style="29"/>
    <col min="40" max="16384" width="9.140625" style="28"/>
  </cols>
  <sheetData>
    <row r="1" spans="1:41" ht="14.25" customHeight="1" x14ac:dyDescent="0.25">
      <c r="D1" s="425" t="s">
        <v>169</v>
      </c>
      <c r="E1" s="425"/>
      <c r="F1" s="425"/>
      <c r="G1" s="425"/>
      <c r="H1" s="425"/>
      <c r="I1" s="425"/>
      <c r="K1" s="92"/>
      <c r="O1" s="28"/>
      <c r="P1" s="28"/>
      <c r="Q1" s="52"/>
      <c r="R1" s="262"/>
      <c r="S1" s="12"/>
      <c r="T1" s="12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</row>
    <row r="2" spans="1:41" ht="14.25" customHeight="1" x14ac:dyDescent="0.25">
      <c r="D2" s="425"/>
      <c r="E2" s="425"/>
      <c r="F2" s="425"/>
      <c r="G2" s="425"/>
      <c r="H2" s="425"/>
      <c r="I2" s="425"/>
      <c r="K2" s="92"/>
      <c r="O2" s="28"/>
      <c r="P2" s="28"/>
      <c r="Q2" s="52"/>
      <c r="R2" s="262"/>
      <c r="S2" s="12"/>
      <c r="T2" s="12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</row>
    <row r="3" spans="1:41" ht="14.25" customHeight="1" x14ac:dyDescent="0.25">
      <c r="D3" s="426"/>
      <c r="E3" s="426"/>
      <c r="F3" s="426"/>
      <c r="G3" s="426"/>
      <c r="H3" s="426"/>
      <c r="I3" s="426"/>
      <c r="J3" s="261"/>
      <c r="K3" s="261"/>
      <c r="L3" s="261"/>
      <c r="M3" s="261"/>
      <c r="N3" s="261"/>
      <c r="O3" s="28"/>
      <c r="P3" s="28"/>
      <c r="Q3" s="52"/>
      <c r="R3" s="262"/>
      <c r="S3" s="12"/>
      <c r="T3" s="12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</row>
    <row r="4" spans="1:41" ht="14.25" customHeight="1" x14ac:dyDescent="0.25"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89"/>
      <c r="P4" s="51"/>
      <c r="Q4" s="52"/>
      <c r="R4" s="262"/>
      <c r="S4" s="12"/>
      <c r="T4" s="12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</row>
    <row r="5" spans="1:41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296"/>
      <c r="K5" s="428" t="s">
        <v>1</v>
      </c>
      <c r="L5" s="428"/>
      <c r="M5" s="296"/>
      <c r="N5" s="296" t="s">
        <v>3</v>
      </c>
      <c r="O5" s="369" t="s">
        <v>486</v>
      </c>
      <c r="P5" s="307"/>
      <c r="Q5" s="53"/>
      <c r="R5" s="216"/>
      <c r="S5" s="217"/>
      <c r="T5" s="217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</row>
    <row r="6" spans="1:41" ht="6" customHeight="1" x14ac:dyDescent="0.25">
      <c r="F6" s="309"/>
      <c r="G6" s="309"/>
      <c r="O6" s="336"/>
      <c r="P6" s="18"/>
    </row>
    <row r="7" spans="1:41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10" t="s">
        <v>480</v>
      </c>
      <c r="G7" s="310" t="s">
        <v>471</v>
      </c>
      <c r="H7" s="310" t="s">
        <v>474</v>
      </c>
      <c r="I7" s="310" t="s">
        <v>14</v>
      </c>
      <c r="J7" s="38"/>
      <c r="K7" s="310" t="s">
        <v>475</v>
      </c>
      <c r="L7" s="310" t="s">
        <v>15</v>
      </c>
      <c r="M7" s="35"/>
      <c r="N7" s="311" t="s">
        <v>476</v>
      </c>
      <c r="O7" s="336"/>
      <c r="P7" s="18"/>
      <c r="R7" s="394"/>
    </row>
    <row r="8" spans="1:41" ht="14.25" customHeight="1" x14ac:dyDescent="0.25">
      <c r="D8" s="135" t="s">
        <v>6</v>
      </c>
      <c r="H8" s="264"/>
      <c r="O8" s="336"/>
    </row>
    <row r="9" spans="1:41" ht="14.25" customHeight="1" x14ac:dyDescent="0.25">
      <c r="F9" s="156"/>
      <c r="H9" s="264"/>
      <c r="O9" s="336"/>
    </row>
    <row r="10" spans="1:41" x14ac:dyDescent="0.25">
      <c r="A10" s="330">
        <v>391</v>
      </c>
      <c r="B10" s="45">
        <f>IF((A10-A9)=0,"",A10)</f>
        <v>391</v>
      </c>
      <c r="C10" s="124" t="s">
        <v>55</v>
      </c>
      <c r="D10" s="134" t="s">
        <v>2</v>
      </c>
      <c r="F10" s="157">
        <v>189</v>
      </c>
      <c r="G10" s="32" t="s">
        <v>22</v>
      </c>
      <c r="H10" s="438"/>
      <c r="I10" s="91">
        <f>F10*H10</f>
        <v>0</v>
      </c>
      <c r="J10" s="263"/>
      <c r="K10" s="438"/>
      <c r="L10" s="91">
        <f t="shared" ref="L10:L117" si="0">F10*K10</f>
        <v>0</v>
      </c>
      <c r="N10" s="92">
        <f>SUM(I10+L10)</f>
        <v>0</v>
      </c>
      <c r="O10" s="374" t="s">
        <v>487</v>
      </c>
      <c r="Q10" s="55"/>
    </row>
    <row r="11" spans="1:41" x14ac:dyDescent="0.25">
      <c r="A11" s="330">
        <f>IF(ISNUMBER($F11),$A10+1,$A10+0)</f>
        <v>392</v>
      </c>
      <c r="B11" s="45">
        <f>IF((A11-A10)=0,"",A11)</f>
        <v>392</v>
      </c>
      <c r="C11" s="124" t="s">
        <v>56</v>
      </c>
      <c r="D11" s="134" t="s">
        <v>31</v>
      </c>
      <c r="F11" s="157">
        <v>35</v>
      </c>
      <c r="G11" s="32" t="s">
        <v>22</v>
      </c>
      <c r="H11" s="438"/>
      <c r="I11" s="91">
        <f t="shared" ref="I11" si="1">F11*H11</f>
        <v>0</v>
      </c>
      <c r="J11" s="263"/>
      <c r="K11" s="438"/>
      <c r="L11" s="91">
        <f t="shared" si="0"/>
        <v>0</v>
      </c>
      <c r="N11" s="92">
        <f t="shared" ref="N11" si="2">SUM(I11+L11)</f>
        <v>0</v>
      </c>
      <c r="O11" s="374" t="s">
        <v>487</v>
      </c>
      <c r="Q11" s="55"/>
    </row>
    <row r="12" spans="1:41" x14ac:dyDescent="0.25">
      <c r="A12" s="330">
        <f t="shared" ref="A12:A75" si="3">IF(ISNUMBER($F12),$A11+1,$A11+0)</f>
        <v>393</v>
      </c>
      <c r="B12" s="45">
        <f t="shared" ref="B12:B75" si="4">IF((A12-A11)=0,"",A12)</f>
        <v>393</v>
      </c>
      <c r="C12" s="124" t="s">
        <v>56</v>
      </c>
      <c r="D12" s="134" t="s">
        <v>21</v>
      </c>
      <c r="F12" s="157">
        <v>15</v>
      </c>
      <c r="G12" s="32" t="s">
        <v>22</v>
      </c>
      <c r="H12" s="438"/>
      <c r="I12" s="91">
        <f>F12*H12</f>
        <v>0</v>
      </c>
      <c r="J12" s="263"/>
      <c r="K12" s="438"/>
      <c r="L12" s="91">
        <f>F12*K12</f>
        <v>0</v>
      </c>
      <c r="N12" s="92">
        <f>SUM(I12+L12)</f>
        <v>0</v>
      </c>
      <c r="O12" s="374" t="s">
        <v>487</v>
      </c>
      <c r="Q12" s="55"/>
    </row>
    <row r="13" spans="1:41" x14ac:dyDescent="0.25">
      <c r="A13" s="330">
        <f t="shared" si="3"/>
        <v>394</v>
      </c>
      <c r="B13" s="45">
        <f t="shared" si="4"/>
        <v>394</v>
      </c>
      <c r="C13" s="124" t="s">
        <v>120</v>
      </c>
      <c r="D13" s="134" t="s">
        <v>248</v>
      </c>
      <c r="F13" s="157">
        <v>9</v>
      </c>
      <c r="G13" s="32" t="s">
        <v>22</v>
      </c>
      <c r="H13" s="438"/>
      <c r="I13" s="91">
        <f>F13*H13</f>
        <v>0</v>
      </c>
      <c r="J13" s="263"/>
      <c r="K13" s="438"/>
      <c r="L13" s="91">
        <f>F13*K13</f>
        <v>0</v>
      </c>
      <c r="N13" s="92">
        <f>SUM(I13+L13)</f>
        <v>0</v>
      </c>
      <c r="O13" s="374" t="s">
        <v>487</v>
      </c>
      <c r="Q13" s="55"/>
    </row>
    <row r="14" spans="1:41" x14ac:dyDescent="0.25">
      <c r="A14" s="330">
        <f t="shared" si="3"/>
        <v>395</v>
      </c>
      <c r="B14" s="45">
        <f t="shared" si="4"/>
        <v>395</v>
      </c>
      <c r="C14" s="124" t="s">
        <v>115</v>
      </c>
      <c r="D14" s="136" t="s">
        <v>116</v>
      </c>
      <c r="E14" s="134">
        <v>0</v>
      </c>
      <c r="F14" s="136">
        <v>48</v>
      </c>
      <c r="G14" s="161" t="s">
        <v>22</v>
      </c>
      <c r="H14" s="438"/>
      <c r="I14" s="91">
        <f t="shared" ref="I14:I15" si="5">F14*H14</f>
        <v>0</v>
      </c>
      <c r="J14" s="263"/>
      <c r="K14" s="438"/>
      <c r="L14" s="266">
        <f t="shared" ref="L14:L15" si="6">F14*K14</f>
        <v>0</v>
      </c>
      <c r="N14" s="92">
        <f t="shared" ref="N14:N15" si="7">SUM(I14+L14)</f>
        <v>0</v>
      </c>
      <c r="O14" s="374" t="s">
        <v>487</v>
      </c>
      <c r="P14" s="121"/>
      <c r="Q14" s="55"/>
      <c r="R14" s="267"/>
      <c r="T14" s="220"/>
      <c r="AN14" s="29"/>
      <c r="AO14" s="29"/>
    </row>
    <row r="15" spans="1:41" x14ac:dyDescent="0.25">
      <c r="A15" s="330">
        <f t="shared" si="3"/>
        <v>396</v>
      </c>
      <c r="B15" s="45">
        <f t="shared" si="4"/>
        <v>396</v>
      </c>
      <c r="C15" s="124" t="s">
        <v>119</v>
      </c>
      <c r="D15" s="136" t="s">
        <v>117</v>
      </c>
      <c r="F15" s="136">
        <v>10</v>
      </c>
      <c r="G15" s="161" t="s">
        <v>22</v>
      </c>
      <c r="H15" s="438"/>
      <c r="I15" s="91">
        <f t="shared" si="5"/>
        <v>0</v>
      </c>
      <c r="J15" s="263"/>
      <c r="K15" s="438"/>
      <c r="L15" s="266">
        <f t="shared" si="6"/>
        <v>0</v>
      </c>
      <c r="N15" s="92">
        <f t="shared" si="7"/>
        <v>0</v>
      </c>
      <c r="O15" s="374" t="s">
        <v>487</v>
      </c>
      <c r="P15" s="121"/>
      <c r="Q15" s="55"/>
      <c r="R15" s="267"/>
      <c r="T15" s="220"/>
      <c r="AN15" s="29"/>
      <c r="AO15" s="29"/>
    </row>
    <row r="16" spans="1:41" x14ac:dyDescent="0.25">
      <c r="A16" s="330">
        <f t="shared" si="3"/>
        <v>396</v>
      </c>
      <c r="B16" s="45" t="str">
        <f t="shared" si="4"/>
        <v/>
      </c>
      <c r="H16" s="264"/>
      <c r="I16" s="91"/>
      <c r="J16" s="263"/>
      <c r="L16" s="91"/>
      <c r="O16" s="374"/>
      <c r="Q16" s="55"/>
    </row>
    <row r="17" spans="1:39" x14ac:dyDescent="0.25">
      <c r="A17" s="330">
        <f t="shared" si="3"/>
        <v>397</v>
      </c>
      <c r="B17" s="45">
        <f t="shared" si="4"/>
        <v>397</v>
      </c>
      <c r="C17" s="124" t="s">
        <v>131</v>
      </c>
      <c r="D17" s="177" t="s">
        <v>295</v>
      </c>
      <c r="F17" s="89">
        <v>3</v>
      </c>
      <c r="G17" s="161" t="s">
        <v>22</v>
      </c>
      <c r="H17" s="438"/>
      <c r="I17" s="91">
        <f t="shared" ref="I17:I18" si="8">F17*H17</f>
        <v>0</v>
      </c>
      <c r="J17" s="263"/>
      <c r="K17" s="438"/>
      <c r="L17" s="266">
        <f t="shared" ref="L17:L18" si="9">F17*K17</f>
        <v>0</v>
      </c>
      <c r="N17" s="92">
        <f t="shared" ref="N17:N18" si="10">SUM(I17+L17)</f>
        <v>0</v>
      </c>
      <c r="O17" s="374" t="s">
        <v>487</v>
      </c>
      <c r="Q17" s="55"/>
      <c r="R17" s="267"/>
    </row>
    <row r="18" spans="1:39" x14ac:dyDescent="0.25">
      <c r="A18" s="330">
        <f t="shared" si="3"/>
        <v>398</v>
      </c>
      <c r="B18" s="45">
        <f t="shared" si="4"/>
        <v>398</v>
      </c>
      <c r="C18" s="124" t="s">
        <v>131</v>
      </c>
      <c r="D18" s="177" t="s">
        <v>296</v>
      </c>
      <c r="F18" s="89">
        <v>7</v>
      </c>
      <c r="G18" s="161" t="s">
        <v>22</v>
      </c>
      <c r="H18" s="438"/>
      <c r="I18" s="91">
        <f t="shared" si="8"/>
        <v>0</v>
      </c>
      <c r="J18" s="263"/>
      <c r="K18" s="438"/>
      <c r="L18" s="266">
        <f t="shared" si="9"/>
        <v>0</v>
      </c>
      <c r="N18" s="92">
        <f t="shared" si="10"/>
        <v>0</v>
      </c>
      <c r="O18" s="374" t="s">
        <v>487</v>
      </c>
      <c r="Q18" s="55"/>
      <c r="R18" s="267"/>
    </row>
    <row r="19" spans="1:39" x14ac:dyDescent="0.25">
      <c r="A19" s="330">
        <f t="shared" si="3"/>
        <v>398</v>
      </c>
      <c r="B19" s="45" t="str">
        <f t="shared" si="4"/>
        <v/>
      </c>
      <c r="C19" s="124"/>
      <c r="D19" s="177"/>
      <c r="G19" s="161"/>
      <c r="I19" s="91"/>
      <c r="J19" s="263"/>
      <c r="K19" s="264"/>
      <c r="L19" s="266"/>
      <c r="O19" s="374"/>
      <c r="Q19" s="55"/>
      <c r="R19" s="267"/>
    </row>
    <row r="20" spans="1:39" x14ac:dyDescent="0.25">
      <c r="A20" s="330">
        <f t="shared" si="3"/>
        <v>399</v>
      </c>
      <c r="B20" s="45">
        <f t="shared" si="4"/>
        <v>399</v>
      </c>
      <c r="C20" s="124" t="s">
        <v>131</v>
      </c>
      <c r="D20" s="177" t="s">
        <v>458</v>
      </c>
      <c r="F20" s="134">
        <v>6</v>
      </c>
      <c r="G20" s="161" t="s">
        <v>22</v>
      </c>
      <c r="H20" s="438"/>
      <c r="I20" s="91">
        <f t="shared" ref="I20" si="11">F20*H20</f>
        <v>0</v>
      </c>
      <c r="J20" s="263"/>
      <c r="K20" s="438"/>
      <c r="L20" s="266">
        <f t="shared" ref="L20" si="12">F20*K20</f>
        <v>0</v>
      </c>
      <c r="N20" s="92">
        <f t="shared" ref="N20" si="13">SUM(I20+L20)</f>
        <v>0</v>
      </c>
      <c r="O20" s="374" t="s">
        <v>487</v>
      </c>
      <c r="Q20" s="55"/>
      <c r="R20" s="267"/>
    </row>
    <row r="21" spans="1:39" x14ac:dyDescent="0.25">
      <c r="A21" s="330">
        <f t="shared" si="3"/>
        <v>399</v>
      </c>
      <c r="B21" s="45" t="str">
        <f t="shared" si="4"/>
        <v/>
      </c>
      <c r="C21" s="124"/>
      <c r="D21" s="177"/>
      <c r="F21" s="134"/>
      <c r="G21" s="161"/>
      <c r="I21" s="91"/>
      <c r="J21" s="263"/>
      <c r="K21" s="264"/>
      <c r="L21" s="266"/>
      <c r="O21" s="374"/>
      <c r="Q21" s="55"/>
      <c r="R21" s="267"/>
    </row>
    <row r="22" spans="1:39" x14ac:dyDescent="0.25">
      <c r="A22" s="330">
        <f t="shared" si="3"/>
        <v>399</v>
      </c>
      <c r="B22" s="45" t="str">
        <f t="shared" si="4"/>
        <v/>
      </c>
      <c r="C22" s="124"/>
      <c r="D22" s="177"/>
      <c r="G22" s="161"/>
      <c r="I22" s="91"/>
      <c r="J22" s="263"/>
      <c r="K22" s="264"/>
      <c r="L22" s="266"/>
      <c r="O22" s="374"/>
      <c r="Q22" s="55"/>
      <c r="R22" s="267"/>
    </row>
    <row r="23" spans="1:39" ht="14.25" customHeight="1" x14ac:dyDescent="0.25">
      <c r="A23" s="330">
        <f t="shared" si="3"/>
        <v>399</v>
      </c>
      <c r="B23" s="45" t="str">
        <f t="shared" si="4"/>
        <v/>
      </c>
      <c r="D23" s="135" t="s">
        <v>43</v>
      </c>
      <c r="H23" s="264"/>
      <c r="I23" s="91"/>
      <c r="L23" s="91"/>
      <c r="O23" s="374"/>
      <c r="Q23" s="55"/>
    </row>
    <row r="24" spans="1:39" ht="14.25" customHeight="1" x14ac:dyDescent="0.25">
      <c r="A24" s="330">
        <f t="shared" si="3"/>
        <v>399</v>
      </c>
      <c r="B24" s="45" t="str">
        <f t="shared" si="4"/>
        <v/>
      </c>
      <c r="D24" s="137"/>
      <c r="H24" s="264"/>
      <c r="I24" s="91"/>
      <c r="L24" s="91"/>
      <c r="O24" s="374"/>
      <c r="Q24" s="55"/>
    </row>
    <row r="25" spans="1:39" x14ac:dyDescent="0.25">
      <c r="A25" s="330">
        <f t="shared" si="3"/>
        <v>400</v>
      </c>
      <c r="B25" s="45">
        <f t="shared" si="4"/>
        <v>400</v>
      </c>
      <c r="C25" s="125" t="s">
        <v>57</v>
      </c>
      <c r="D25" s="138" t="s">
        <v>52</v>
      </c>
      <c r="F25" s="159">
        <v>25</v>
      </c>
      <c r="G25" s="161" t="s">
        <v>23</v>
      </c>
      <c r="H25" s="439"/>
      <c r="I25" s="266">
        <f>F25*H25</f>
        <v>0</v>
      </c>
      <c r="J25" s="263"/>
      <c r="K25" s="438"/>
      <c r="L25" s="91">
        <f t="shared" ref="L25:L32" si="14">F25*K25</f>
        <v>0</v>
      </c>
      <c r="N25" s="92">
        <f>SUM(I25+L25)</f>
        <v>0</v>
      </c>
      <c r="O25" s="374" t="s">
        <v>487</v>
      </c>
      <c r="Q25" s="55"/>
      <c r="R25" s="267"/>
      <c r="S25" s="220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</row>
    <row r="26" spans="1:39" x14ac:dyDescent="0.25">
      <c r="A26" s="330">
        <f t="shared" si="3"/>
        <v>400</v>
      </c>
      <c r="B26" s="45" t="str">
        <f t="shared" si="4"/>
        <v/>
      </c>
      <c r="D26" s="138"/>
      <c r="F26" s="159"/>
      <c r="G26" s="161"/>
      <c r="H26" s="92"/>
      <c r="I26" s="266"/>
      <c r="J26" s="263"/>
      <c r="K26" s="264">
        <v>0</v>
      </c>
      <c r="L26" s="91"/>
      <c r="O26" s="374"/>
      <c r="Q26" s="55"/>
      <c r="R26" s="267"/>
      <c r="S26" s="220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</row>
    <row r="27" spans="1:39" x14ac:dyDescent="0.25">
      <c r="A27" s="330">
        <f>IF(ISNUMBER($F27),$A26+1,$A26+0)</f>
        <v>401</v>
      </c>
      <c r="B27" s="45">
        <f>IF((A27-A26)=0,"",A27)</f>
        <v>401</v>
      </c>
      <c r="C27" s="127" t="s">
        <v>195</v>
      </c>
      <c r="D27" s="25" t="s">
        <v>196</v>
      </c>
      <c r="E27" s="28"/>
      <c r="F27" s="288">
        <v>250</v>
      </c>
      <c r="G27" s="161" t="s">
        <v>23</v>
      </c>
      <c r="H27" s="438"/>
      <c r="I27" s="91">
        <f t="shared" ref="I27:I32" si="15">F27*H27</f>
        <v>0</v>
      </c>
      <c r="J27" s="263"/>
      <c r="K27" s="438"/>
      <c r="L27" s="91">
        <f t="shared" si="14"/>
        <v>0</v>
      </c>
      <c r="N27" s="92">
        <f t="shared" ref="N27:N32" si="16">SUM(I27+L27)</f>
        <v>0</v>
      </c>
      <c r="O27" s="374" t="s">
        <v>487</v>
      </c>
      <c r="P27" s="121"/>
      <c r="Q27" s="55"/>
      <c r="R27" s="267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</row>
    <row r="28" spans="1:39" x14ac:dyDescent="0.25">
      <c r="A28" s="330">
        <f t="shared" si="3"/>
        <v>402</v>
      </c>
      <c r="B28" s="45">
        <f t="shared" si="4"/>
        <v>402</v>
      </c>
      <c r="C28" s="127" t="s">
        <v>195</v>
      </c>
      <c r="D28" s="25" t="s">
        <v>197</v>
      </c>
      <c r="E28" s="28"/>
      <c r="F28" s="288">
        <v>180</v>
      </c>
      <c r="G28" s="161" t="s">
        <v>23</v>
      </c>
      <c r="H28" s="438"/>
      <c r="I28" s="91">
        <f t="shared" si="15"/>
        <v>0</v>
      </c>
      <c r="J28" s="263"/>
      <c r="K28" s="438"/>
      <c r="L28" s="91">
        <f t="shared" si="14"/>
        <v>0</v>
      </c>
      <c r="N28" s="92">
        <f t="shared" si="16"/>
        <v>0</v>
      </c>
      <c r="O28" s="374" t="s">
        <v>487</v>
      </c>
      <c r="P28" s="121"/>
      <c r="Q28" s="55"/>
      <c r="R28" s="267"/>
      <c r="AE28" s="28"/>
      <c r="AF28" s="28"/>
      <c r="AG28" s="28"/>
      <c r="AH28" s="28"/>
      <c r="AI28" s="28"/>
      <c r="AJ28" s="28"/>
      <c r="AK28" s="28"/>
      <c r="AL28" s="28"/>
      <c r="AM28" s="28"/>
    </row>
    <row r="29" spans="1:39" x14ac:dyDescent="0.25">
      <c r="A29" s="330">
        <f t="shared" si="3"/>
        <v>403</v>
      </c>
      <c r="B29" s="45">
        <f t="shared" si="4"/>
        <v>403</v>
      </c>
      <c r="C29" s="124"/>
      <c r="D29" s="25" t="s">
        <v>198</v>
      </c>
      <c r="E29" s="28"/>
      <c r="F29" s="288">
        <v>60</v>
      </c>
      <c r="G29" s="161" t="s">
        <v>22</v>
      </c>
      <c r="H29" s="438"/>
      <c r="I29" s="91">
        <f t="shared" si="15"/>
        <v>0</v>
      </c>
      <c r="J29" s="263"/>
      <c r="K29" s="438"/>
      <c r="L29" s="91">
        <f t="shared" si="14"/>
        <v>0</v>
      </c>
      <c r="N29" s="92">
        <f t="shared" si="16"/>
        <v>0</v>
      </c>
      <c r="O29" s="374" t="s">
        <v>487</v>
      </c>
      <c r="P29" s="121"/>
      <c r="Q29" s="55"/>
      <c r="R29" s="267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</row>
    <row r="30" spans="1:39" x14ac:dyDescent="0.25">
      <c r="A30" s="330">
        <f t="shared" si="3"/>
        <v>404</v>
      </c>
      <c r="B30" s="45">
        <f t="shared" si="4"/>
        <v>404</v>
      </c>
      <c r="C30" s="124"/>
      <c r="D30" s="25" t="s">
        <v>199</v>
      </c>
      <c r="E30" s="28"/>
      <c r="F30" s="288">
        <v>45</v>
      </c>
      <c r="G30" s="161" t="s">
        <v>22</v>
      </c>
      <c r="H30" s="438"/>
      <c r="I30" s="91">
        <f t="shared" si="15"/>
        <v>0</v>
      </c>
      <c r="J30" s="263"/>
      <c r="K30" s="438"/>
      <c r="L30" s="91">
        <f t="shared" si="14"/>
        <v>0</v>
      </c>
      <c r="N30" s="92">
        <f t="shared" si="16"/>
        <v>0</v>
      </c>
      <c r="O30" s="374" t="s">
        <v>487</v>
      </c>
      <c r="P30" s="121"/>
      <c r="Q30" s="55"/>
      <c r="R30" s="267"/>
      <c r="AE30" s="28"/>
      <c r="AF30" s="28"/>
      <c r="AG30" s="28"/>
      <c r="AH30" s="28"/>
      <c r="AI30" s="28"/>
      <c r="AJ30" s="28"/>
      <c r="AK30" s="28"/>
      <c r="AL30" s="28"/>
      <c r="AM30" s="28"/>
    </row>
    <row r="31" spans="1:39" x14ac:dyDescent="0.25">
      <c r="A31" s="330">
        <f t="shared" si="3"/>
        <v>405</v>
      </c>
      <c r="B31" s="45">
        <f t="shared" si="4"/>
        <v>405</v>
      </c>
      <c r="C31" s="124"/>
      <c r="D31" s="25" t="s">
        <v>200</v>
      </c>
      <c r="E31" s="28"/>
      <c r="F31" s="288">
        <v>60</v>
      </c>
      <c r="G31" s="161" t="s">
        <v>22</v>
      </c>
      <c r="H31" s="438"/>
      <c r="I31" s="91">
        <f t="shared" si="15"/>
        <v>0</v>
      </c>
      <c r="J31" s="263"/>
      <c r="K31" s="438"/>
      <c r="L31" s="91">
        <f t="shared" si="14"/>
        <v>0</v>
      </c>
      <c r="N31" s="92">
        <f t="shared" si="16"/>
        <v>0</v>
      </c>
      <c r="O31" s="374" t="s">
        <v>487</v>
      </c>
      <c r="P31" s="121"/>
      <c r="Q31" s="55"/>
      <c r="R31" s="267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</row>
    <row r="32" spans="1:39" x14ac:dyDescent="0.25">
      <c r="A32" s="330">
        <f t="shared" si="3"/>
        <v>406</v>
      </c>
      <c r="B32" s="45">
        <f t="shared" si="4"/>
        <v>406</v>
      </c>
      <c r="C32" s="124"/>
      <c r="D32" s="25" t="s">
        <v>201</v>
      </c>
      <c r="E32" s="28"/>
      <c r="F32" s="288">
        <v>45</v>
      </c>
      <c r="G32" s="161" t="s">
        <v>22</v>
      </c>
      <c r="H32" s="438"/>
      <c r="I32" s="91">
        <f t="shared" si="15"/>
        <v>0</v>
      </c>
      <c r="J32" s="263"/>
      <c r="K32" s="438"/>
      <c r="L32" s="91">
        <f t="shared" si="14"/>
        <v>0</v>
      </c>
      <c r="N32" s="92">
        <f t="shared" si="16"/>
        <v>0</v>
      </c>
      <c r="O32" s="374" t="s">
        <v>487</v>
      </c>
      <c r="P32" s="121"/>
      <c r="Q32" s="55"/>
      <c r="R32" s="267"/>
      <c r="AE32" s="28"/>
      <c r="AF32" s="28"/>
      <c r="AG32" s="28"/>
      <c r="AH32" s="28"/>
      <c r="AI32" s="28"/>
      <c r="AJ32" s="28"/>
      <c r="AK32" s="28"/>
      <c r="AL32" s="28"/>
      <c r="AM32" s="28"/>
    </row>
    <row r="33" spans="1:43" x14ac:dyDescent="0.25">
      <c r="A33" s="330">
        <f t="shared" si="3"/>
        <v>407</v>
      </c>
      <c r="B33" s="45">
        <f t="shared" si="4"/>
        <v>407</v>
      </c>
      <c r="C33" s="127" t="s">
        <v>202</v>
      </c>
      <c r="D33" s="25" t="s">
        <v>203</v>
      </c>
      <c r="E33" s="28"/>
      <c r="F33" s="159">
        <v>55</v>
      </c>
      <c r="G33" s="161" t="s">
        <v>23</v>
      </c>
      <c r="H33" s="438"/>
      <c r="I33" s="91">
        <f t="shared" ref="I33" si="17">F33*H33</f>
        <v>0</v>
      </c>
      <c r="J33" s="263"/>
      <c r="K33" s="438"/>
      <c r="L33" s="91">
        <f t="shared" ref="L33" si="18">F33*K33</f>
        <v>0</v>
      </c>
      <c r="N33" s="92">
        <f t="shared" ref="N33" si="19">SUM(I33+L33)</f>
        <v>0</v>
      </c>
      <c r="O33" s="374" t="s">
        <v>487</v>
      </c>
      <c r="P33" s="121"/>
      <c r="Q33" s="55"/>
      <c r="R33" s="267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</row>
    <row r="34" spans="1:43" x14ac:dyDescent="0.25">
      <c r="A34" s="330">
        <f t="shared" si="3"/>
        <v>408</v>
      </c>
      <c r="B34" s="45">
        <f t="shared" si="4"/>
        <v>408</v>
      </c>
      <c r="C34" s="127" t="s">
        <v>204</v>
      </c>
      <c r="D34" s="25" t="s">
        <v>205</v>
      </c>
      <c r="E34" s="28"/>
      <c r="F34" s="159">
        <v>35</v>
      </c>
      <c r="G34" s="161" t="s">
        <v>23</v>
      </c>
      <c r="H34" s="438"/>
      <c r="I34" s="91">
        <f>F34*H34</f>
        <v>0</v>
      </c>
      <c r="J34" s="263"/>
      <c r="K34" s="438"/>
      <c r="L34" s="91">
        <f>F34*K34</f>
        <v>0</v>
      </c>
      <c r="N34" s="92">
        <f>SUM(I34+L34)</f>
        <v>0</v>
      </c>
      <c r="O34" s="374" t="s">
        <v>487</v>
      </c>
      <c r="P34" s="121"/>
      <c r="Q34" s="55"/>
      <c r="R34" s="267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</row>
    <row r="35" spans="1:43" x14ac:dyDescent="0.25">
      <c r="A35" s="330">
        <f t="shared" si="3"/>
        <v>408</v>
      </c>
      <c r="B35" s="45" t="str">
        <f t="shared" si="4"/>
        <v/>
      </c>
      <c r="D35" s="136"/>
      <c r="F35" s="159"/>
      <c r="H35" s="264"/>
      <c r="I35" s="266"/>
      <c r="J35" s="264"/>
      <c r="K35" s="264"/>
      <c r="L35" s="91"/>
      <c r="O35" s="374"/>
      <c r="Q35" s="55"/>
      <c r="R35" s="267"/>
    </row>
    <row r="36" spans="1:43" x14ac:dyDescent="0.25">
      <c r="A36" s="330">
        <f t="shared" si="3"/>
        <v>408</v>
      </c>
      <c r="B36" s="45" t="str">
        <f t="shared" si="4"/>
        <v/>
      </c>
      <c r="H36" s="264"/>
      <c r="I36" s="91"/>
      <c r="J36" s="263"/>
      <c r="L36" s="91"/>
      <c r="O36" s="374"/>
      <c r="Q36" s="55"/>
    </row>
    <row r="37" spans="1:43" x14ac:dyDescent="0.25">
      <c r="A37" s="330">
        <f t="shared" si="3"/>
        <v>408</v>
      </c>
      <c r="B37" s="45" t="str">
        <f t="shared" si="4"/>
        <v/>
      </c>
      <c r="D37" s="135" t="s">
        <v>51</v>
      </c>
      <c r="H37" s="264"/>
      <c r="I37" s="91"/>
      <c r="J37" s="263"/>
      <c r="L37" s="91"/>
      <c r="O37" s="374"/>
      <c r="Q37" s="55"/>
    </row>
    <row r="38" spans="1:43" s="60" customFormat="1" x14ac:dyDescent="0.25">
      <c r="A38" s="330">
        <f t="shared" si="3"/>
        <v>408</v>
      </c>
      <c r="B38" s="45" t="str">
        <f t="shared" si="4"/>
        <v/>
      </c>
      <c r="C38" s="128"/>
      <c r="D38" s="90"/>
      <c r="E38" s="162"/>
      <c r="F38" s="157"/>
      <c r="G38" s="163"/>
      <c r="H38" s="264"/>
      <c r="I38" s="91"/>
      <c r="J38" s="86"/>
      <c r="K38" s="264"/>
      <c r="L38" s="91"/>
      <c r="M38" s="86"/>
      <c r="N38" s="92"/>
      <c r="O38" s="374"/>
      <c r="P38" s="18"/>
      <c r="Q38" s="55"/>
      <c r="R38" s="267"/>
      <c r="S38" s="222"/>
      <c r="T38" s="222"/>
    </row>
    <row r="39" spans="1:43" ht="32.25" customHeight="1" x14ac:dyDescent="0.25">
      <c r="A39" s="330">
        <f t="shared" si="3"/>
        <v>409</v>
      </c>
      <c r="B39" s="45">
        <f t="shared" si="4"/>
        <v>409</v>
      </c>
      <c r="C39" s="124" t="s">
        <v>122</v>
      </c>
      <c r="D39" s="141" t="s">
        <v>123</v>
      </c>
      <c r="F39" s="89">
        <v>24</v>
      </c>
      <c r="G39" s="32" t="s">
        <v>23</v>
      </c>
      <c r="H39" s="438"/>
      <c r="I39" s="266">
        <f t="shared" ref="I39" si="20">F39*H39</f>
        <v>0</v>
      </c>
      <c r="J39" s="264"/>
      <c r="K39" s="438"/>
      <c r="L39" s="91">
        <f t="shared" ref="L39" si="21">F39*K39</f>
        <v>0</v>
      </c>
      <c r="N39" s="92">
        <f t="shared" ref="N39" si="22">SUM(I39+L39)</f>
        <v>0</v>
      </c>
      <c r="O39" s="374" t="s">
        <v>487</v>
      </c>
      <c r="P39" s="18"/>
      <c r="Q39" s="55"/>
      <c r="R39" s="267"/>
      <c r="AN39" s="29"/>
    </row>
    <row r="40" spans="1:43" ht="16.5" customHeight="1" x14ac:dyDescent="0.25">
      <c r="A40" s="330">
        <f t="shared" si="3"/>
        <v>409</v>
      </c>
      <c r="B40" s="45" t="str">
        <f t="shared" si="4"/>
        <v/>
      </c>
      <c r="C40" s="124"/>
      <c r="D40" s="141"/>
      <c r="I40" s="266"/>
      <c r="J40" s="264"/>
      <c r="K40" s="264"/>
      <c r="L40" s="91"/>
      <c r="O40" s="374"/>
      <c r="P40" s="18"/>
      <c r="Q40" s="55"/>
      <c r="R40" s="267"/>
      <c r="AN40" s="29"/>
    </row>
    <row r="41" spans="1:43" x14ac:dyDescent="0.25">
      <c r="A41" s="330">
        <f t="shared" si="3"/>
        <v>409</v>
      </c>
      <c r="B41" s="45" t="str">
        <f t="shared" si="4"/>
        <v/>
      </c>
      <c r="F41" s="157"/>
      <c r="H41" s="264"/>
      <c r="I41" s="91"/>
      <c r="L41" s="91"/>
      <c r="O41" s="374"/>
      <c r="Q41" s="55"/>
    </row>
    <row r="42" spans="1:43" x14ac:dyDescent="0.25">
      <c r="A42" s="330">
        <f t="shared" si="3"/>
        <v>409</v>
      </c>
      <c r="B42" s="45" t="str">
        <f t="shared" si="4"/>
        <v/>
      </c>
      <c r="D42" s="135" t="s">
        <v>5</v>
      </c>
      <c r="F42" s="157"/>
      <c r="H42" s="264"/>
      <c r="I42" s="91"/>
      <c r="L42" s="91"/>
      <c r="O42" s="374"/>
      <c r="Q42" s="55"/>
    </row>
    <row r="43" spans="1:43" x14ac:dyDescent="0.25">
      <c r="A43" s="330">
        <f t="shared" si="3"/>
        <v>409</v>
      </c>
      <c r="B43" s="45" t="str">
        <f t="shared" si="4"/>
        <v/>
      </c>
      <c r="F43" s="157"/>
      <c r="H43" s="91"/>
      <c r="I43" s="91"/>
      <c r="L43" s="91"/>
      <c r="O43" s="374"/>
      <c r="Q43" s="55"/>
    </row>
    <row r="44" spans="1:43" x14ac:dyDescent="0.25">
      <c r="A44" s="330">
        <f t="shared" si="3"/>
        <v>410</v>
      </c>
      <c r="B44" s="45">
        <f t="shared" si="4"/>
        <v>410</v>
      </c>
      <c r="C44" s="124" t="s">
        <v>65</v>
      </c>
      <c r="D44" s="25" t="s">
        <v>4</v>
      </c>
      <c r="E44" s="28"/>
      <c r="F44" s="139">
        <v>291</v>
      </c>
      <c r="G44" s="161" t="s">
        <v>22</v>
      </c>
      <c r="H44" s="438"/>
      <c r="I44" s="91">
        <f t="shared" ref="I44:I52" si="23">F44*H44</f>
        <v>0</v>
      </c>
      <c r="J44" s="92">
        <v>852.6</v>
      </c>
      <c r="K44" s="439"/>
      <c r="L44" s="91">
        <f t="shared" ref="L44:L52" si="24">F44*K44</f>
        <v>0</v>
      </c>
      <c r="M44" s="92">
        <v>367.5</v>
      </c>
      <c r="N44" s="92">
        <f t="shared" ref="N44:N52" si="25">SUM(I44+L44)</f>
        <v>0</v>
      </c>
      <c r="O44" s="374" t="s">
        <v>487</v>
      </c>
      <c r="P44" s="121"/>
      <c r="Q44" s="55"/>
      <c r="R44" s="265"/>
      <c r="AG44" s="28"/>
      <c r="AH44" s="28"/>
      <c r="AI44" s="28"/>
      <c r="AJ44" s="28"/>
      <c r="AK44" s="28"/>
      <c r="AL44" s="28"/>
      <c r="AM44" s="28"/>
    </row>
    <row r="45" spans="1:43" x14ac:dyDescent="0.25">
      <c r="A45" s="330">
        <f t="shared" si="3"/>
        <v>411</v>
      </c>
      <c r="B45" s="45">
        <f t="shared" si="4"/>
        <v>411</v>
      </c>
      <c r="C45" s="124" t="s">
        <v>132</v>
      </c>
      <c r="D45" s="25" t="s">
        <v>133</v>
      </c>
      <c r="E45" s="28"/>
      <c r="F45" s="139">
        <v>90</v>
      </c>
      <c r="G45" s="161" t="s">
        <v>22</v>
      </c>
      <c r="H45" s="438"/>
      <c r="I45" s="91">
        <f t="shared" si="23"/>
        <v>0</v>
      </c>
      <c r="J45" s="92">
        <v>169</v>
      </c>
      <c r="K45" s="439"/>
      <c r="L45" s="91">
        <f t="shared" si="24"/>
        <v>0</v>
      </c>
      <c r="M45" s="92">
        <v>156</v>
      </c>
      <c r="N45" s="92">
        <f t="shared" si="25"/>
        <v>0</v>
      </c>
      <c r="O45" s="374" t="s">
        <v>487</v>
      </c>
      <c r="P45" s="121"/>
      <c r="Q45" s="55"/>
      <c r="R45" s="265"/>
      <c r="AG45" s="28"/>
      <c r="AH45" s="28"/>
      <c r="AI45" s="28"/>
      <c r="AJ45" s="28"/>
      <c r="AK45" s="28"/>
      <c r="AL45" s="28"/>
      <c r="AM45" s="28"/>
    </row>
    <row r="46" spans="1:43" x14ac:dyDescent="0.25">
      <c r="A46" s="330">
        <f t="shared" si="3"/>
        <v>412</v>
      </c>
      <c r="B46" s="45">
        <f t="shared" si="4"/>
        <v>412</v>
      </c>
      <c r="C46" s="124" t="s">
        <v>382</v>
      </c>
      <c r="D46" s="28" t="s">
        <v>383</v>
      </c>
      <c r="E46" s="28"/>
      <c r="F46" s="136">
        <v>5</v>
      </c>
      <c r="G46" s="161" t="s">
        <v>22</v>
      </c>
      <c r="H46" s="438"/>
      <c r="I46" s="91">
        <f t="shared" ref="I46" si="26">F46*H46</f>
        <v>0</v>
      </c>
      <c r="J46" s="92">
        <v>93</v>
      </c>
      <c r="K46" s="439"/>
      <c r="L46" s="91">
        <f t="shared" ref="L46" si="27">F46*K46</f>
        <v>0</v>
      </c>
      <c r="M46" s="92">
        <v>160</v>
      </c>
      <c r="N46" s="92">
        <f t="shared" ref="N46" si="28">SUM(I46+L46)</f>
        <v>0</v>
      </c>
      <c r="O46" s="374" t="s">
        <v>487</v>
      </c>
      <c r="P46" s="121"/>
      <c r="Q46" s="55"/>
      <c r="R46" s="265"/>
      <c r="AN46" s="29"/>
      <c r="AO46" s="29"/>
      <c r="AP46" s="29"/>
      <c r="AQ46" s="29"/>
    </row>
    <row r="47" spans="1:43" x14ac:dyDescent="0.25">
      <c r="A47" s="330">
        <f t="shared" si="3"/>
        <v>413</v>
      </c>
      <c r="B47" s="45">
        <f t="shared" si="4"/>
        <v>413</v>
      </c>
      <c r="C47" s="124" t="s">
        <v>66</v>
      </c>
      <c r="D47" s="25" t="s">
        <v>30</v>
      </c>
      <c r="E47" s="28"/>
      <c r="F47" s="139">
        <v>67</v>
      </c>
      <c r="G47" s="161" t="s">
        <v>22</v>
      </c>
      <c r="H47" s="438"/>
      <c r="I47" s="91">
        <f t="shared" si="23"/>
        <v>0</v>
      </c>
      <c r="J47" s="92">
        <v>2122.7999999999997</v>
      </c>
      <c r="K47" s="439"/>
      <c r="L47" s="91">
        <f t="shared" si="24"/>
        <v>0</v>
      </c>
      <c r="M47" s="92">
        <v>2122.7999999999997</v>
      </c>
      <c r="N47" s="92">
        <f t="shared" si="25"/>
        <v>0</v>
      </c>
      <c r="O47" s="374" t="s">
        <v>487</v>
      </c>
      <c r="P47" s="121"/>
      <c r="Q47" s="55"/>
      <c r="R47" s="265"/>
      <c r="AG47" s="28"/>
      <c r="AH47" s="28"/>
      <c r="AI47" s="28"/>
      <c r="AJ47" s="28"/>
      <c r="AK47" s="28"/>
      <c r="AL47" s="28"/>
      <c r="AM47" s="28"/>
    </row>
    <row r="48" spans="1:43" x14ac:dyDescent="0.25">
      <c r="A48" s="330">
        <f t="shared" si="3"/>
        <v>414</v>
      </c>
      <c r="B48" s="45">
        <f t="shared" si="4"/>
        <v>414</v>
      </c>
      <c r="C48" s="124" t="s">
        <v>67</v>
      </c>
      <c r="D48" s="28" t="s">
        <v>39</v>
      </c>
      <c r="E48" s="28"/>
      <c r="F48" s="139">
        <v>18</v>
      </c>
      <c r="G48" s="161" t="s">
        <v>22</v>
      </c>
      <c r="H48" s="438"/>
      <c r="I48" s="91">
        <f t="shared" si="23"/>
        <v>0</v>
      </c>
      <c r="J48" s="92">
        <v>2122.7999999999997</v>
      </c>
      <c r="K48" s="439"/>
      <c r="L48" s="91">
        <f t="shared" si="24"/>
        <v>0</v>
      </c>
      <c r="M48" s="92">
        <v>2122.7999999999997</v>
      </c>
      <c r="N48" s="92">
        <f t="shared" si="25"/>
        <v>0</v>
      </c>
      <c r="O48" s="374" t="s">
        <v>487</v>
      </c>
      <c r="P48" s="121"/>
      <c r="Q48" s="55"/>
      <c r="R48" s="265"/>
      <c r="AN48" s="29"/>
      <c r="AO48" s="29"/>
      <c r="AP48" s="29"/>
      <c r="AQ48" s="29"/>
    </row>
    <row r="49" spans="1:43" x14ac:dyDescent="0.25">
      <c r="A49" s="330">
        <f t="shared" si="3"/>
        <v>415</v>
      </c>
      <c r="B49" s="45">
        <f t="shared" si="4"/>
        <v>415</v>
      </c>
      <c r="C49" s="124" t="s">
        <v>136</v>
      </c>
      <c r="D49" s="25" t="s">
        <v>137</v>
      </c>
      <c r="E49" s="28"/>
      <c r="F49" s="139">
        <v>6</v>
      </c>
      <c r="G49" s="161" t="s">
        <v>22</v>
      </c>
      <c r="H49" s="438"/>
      <c r="I49" s="91">
        <f t="shared" si="23"/>
        <v>0</v>
      </c>
      <c r="J49" s="92">
        <v>2122.7999999999997</v>
      </c>
      <c r="K49" s="439"/>
      <c r="L49" s="91">
        <f t="shared" si="24"/>
        <v>0</v>
      </c>
      <c r="M49" s="92">
        <v>2122.7999999999997</v>
      </c>
      <c r="N49" s="92">
        <f t="shared" si="25"/>
        <v>0</v>
      </c>
      <c r="O49" s="374" t="s">
        <v>487</v>
      </c>
      <c r="P49" s="121"/>
      <c r="Q49" s="55"/>
      <c r="R49" s="265"/>
      <c r="AG49" s="28"/>
      <c r="AH49" s="28"/>
      <c r="AI49" s="28"/>
      <c r="AJ49" s="28"/>
      <c r="AK49" s="28"/>
      <c r="AL49" s="28"/>
      <c r="AM49" s="28"/>
    </row>
    <row r="50" spans="1:43" x14ac:dyDescent="0.25">
      <c r="A50" s="330">
        <f t="shared" si="3"/>
        <v>416</v>
      </c>
      <c r="B50" s="45">
        <f t="shared" si="4"/>
        <v>416</v>
      </c>
      <c r="C50" s="124" t="s">
        <v>374</v>
      </c>
      <c r="D50" s="28" t="s">
        <v>375</v>
      </c>
      <c r="E50" s="28"/>
      <c r="F50" s="136">
        <v>1</v>
      </c>
      <c r="G50" s="161" t="s">
        <v>22</v>
      </c>
      <c r="H50" s="438"/>
      <c r="I50" s="91">
        <f t="shared" ref="I50" si="29">F50*H50</f>
        <v>0</v>
      </c>
      <c r="K50" s="439"/>
      <c r="L50" s="91">
        <f t="shared" ref="L50" si="30">F50*K50</f>
        <v>0</v>
      </c>
      <c r="N50" s="92">
        <f t="shared" ref="N50" si="31">SUM(I50+L50)</f>
        <v>0</v>
      </c>
      <c r="O50" s="374" t="s">
        <v>487</v>
      </c>
      <c r="P50" s="116"/>
      <c r="Q50" s="55"/>
      <c r="R50" s="265"/>
      <c r="AN50" s="29"/>
      <c r="AO50" s="29"/>
      <c r="AP50" s="29"/>
      <c r="AQ50" s="29"/>
    </row>
    <row r="51" spans="1:43" x14ac:dyDescent="0.25">
      <c r="A51" s="330">
        <f t="shared" si="3"/>
        <v>417</v>
      </c>
      <c r="B51" s="45">
        <f t="shared" si="4"/>
        <v>417</v>
      </c>
      <c r="C51" s="127" t="s">
        <v>63</v>
      </c>
      <c r="D51" s="25" t="s">
        <v>141</v>
      </c>
      <c r="E51" s="28"/>
      <c r="F51" s="139">
        <v>250</v>
      </c>
      <c r="G51" s="161" t="s">
        <v>22</v>
      </c>
      <c r="H51" s="438"/>
      <c r="I51" s="91">
        <f t="shared" si="23"/>
        <v>0</v>
      </c>
      <c r="J51" s="92">
        <v>686</v>
      </c>
      <c r="K51" s="439"/>
      <c r="L51" s="91">
        <f t="shared" si="24"/>
        <v>0</v>
      </c>
      <c r="M51" s="92">
        <v>313.60000000000002</v>
      </c>
      <c r="N51" s="92">
        <f t="shared" si="25"/>
        <v>0</v>
      </c>
      <c r="O51" s="374" t="s">
        <v>487</v>
      </c>
      <c r="P51" s="121"/>
      <c r="Q51" s="55"/>
      <c r="R51" s="265"/>
      <c r="AG51" s="28"/>
      <c r="AH51" s="28"/>
      <c r="AI51" s="28"/>
      <c r="AJ51" s="28"/>
      <c r="AK51" s="28"/>
      <c r="AL51" s="28"/>
      <c r="AM51" s="28"/>
    </row>
    <row r="52" spans="1:43" x14ac:dyDescent="0.25">
      <c r="A52" s="330">
        <f t="shared" si="3"/>
        <v>418</v>
      </c>
      <c r="B52" s="45">
        <f t="shared" si="4"/>
        <v>418</v>
      </c>
      <c r="C52" s="127" t="s">
        <v>63</v>
      </c>
      <c r="D52" s="25" t="s">
        <v>42</v>
      </c>
      <c r="E52" s="28"/>
      <c r="F52" s="139">
        <v>125</v>
      </c>
      <c r="G52" s="161" t="s">
        <v>22</v>
      </c>
      <c r="H52" s="438"/>
      <c r="I52" s="91">
        <f t="shared" si="23"/>
        <v>0</v>
      </c>
      <c r="J52" s="92">
        <v>882</v>
      </c>
      <c r="K52" s="439"/>
      <c r="L52" s="91">
        <f t="shared" si="24"/>
        <v>0</v>
      </c>
      <c r="M52" s="92">
        <v>743.40000000000009</v>
      </c>
      <c r="N52" s="92">
        <f t="shared" si="25"/>
        <v>0</v>
      </c>
      <c r="O52" s="374" t="s">
        <v>487</v>
      </c>
      <c r="P52" s="121"/>
      <c r="Q52" s="55"/>
      <c r="R52" s="265"/>
      <c r="AG52" s="28"/>
      <c r="AH52" s="28"/>
      <c r="AI52" s="28"/>
      <c r="AJ52" s="28"/>
      <c r="AK52" s="28"/>
      <c r="AL52" s="28"/>
      <c r="AM52" s="28"/>
    </row>
    <row r="53" spans="1:43" x14ac:dyDescent="0.25">
      <c r="A53" s="330">
        <f t="shared" si="3"/>
        <v>418</v>
      </c>
      <c r="B53" s="45" t="str">
        <f t="shared" si="4"/>
        <v/>
      </c>
      <c r="F53" s="157"/>
      <c r="H53" s="86"/>
      <c r="I53" s="91"/>
      <c r="K53" s="86"/>
      <c r="L53" s="91"/>
      <c r="O53" s="374"/>
      <c r="Q53" s="55"/>
      <c r="R53" s="265"/>
    </row>
    <row r="54" spans="1:43" x14ac:dyDescent="0.25">
      <c r="A54" s="330">
        <f t="shared" si="3"/>
        <v>418</v>
      </c>
      <c r="B54" s="45" t="str">
        <f t="shared" si="4"/>
        <v/>
      </c>
      <c r="F54" s="157"/>
      <c r="H54" s="264"/>
      <c r="I54" s="91"/>
      <c r="L54" s="91"/>
      <c r="O54" s="374"/>
      <c r="Q54" s="55"/>
    </row>
    <row r="55" spans="1:43" x14ac:dyDescent="0.25">
      <c r="A55" s="330">
        <f t="shared" si="3"/>
        <v>418</v>
      </c>
      <c r="B55" s="45" t="str">
        <f t="shared" si="4"/>
        <v/>
      </c>
      <c r="D55" s="144" t="s">
        <v>49</v>
      </c>
      <c r="F55" s="157"/>
      <c r="H55" s="264"/>
      <c r="I55" s="91"/>
      <c r="L55" s="91"/>
      <c r="O55" s="374"/>
      <c r="Q55" s="55"/>
    </row>
    <row r="56" spans="1:43" x14ac:dyDescent="0.25">
      <c r="A56" s="330">
        <f t="shared" si="3"/>
        <v>418</v>
      </c>
      <c r="B56" s="45" t="str">
        <f t="shared" si="4"/>
        <v/>
      </c>
      <c r="F56" s="157"/>
      <c r="H56" s="264"/>
      <c r="I56" s="91"/>
      <c r="L56" s="91"/>
      <c r="O56" s="374"/>
      <c r="Q56" s="55"/>
    </row>
    <row r="57" spans="1:43" x14ac:dyDescent="0.25">
      <c r="A57" s="330">
        <f t="shared" si="3"/>
        <v>419</v>
      </c>
      <c r="B57" s="45">
        <f t="shared" si="4"/>
        <v>419</v>
      </c>
      <c r="C57" s="124" t="s">
        <v>70</v>
      </c>
      <c r="D57" s="134" t="s">
        <v>142</v>
      </c>
      <c r="F57" s="157">
        <v>75</v>
      </c>
      <c r="G57" s="32" t="s">
        <v>23</v>
      </c>
      <c r="H57" s="439"/>
      <c r="I57" s="91">
        <f t="shared" ref="I57:I122" si="32">F57*H57</f>
        <v>0</v>
      </c>
      <c r="J57" s="92">
        <v>300</v>
      </c>
      <c r="K57" s="439"/>
      <c r="L57" s="91">
        <f t="shared" si="0"/>
        <v>0</v>
      </c>
      <c r="M57" s="92">
        <v>192</v>
      </c>
      <c r="N57" s="92">
        <f t="shared" ref="N57:N122" si="33">SUM(I57+L57)</f>
        <v>0</v>
      </c>
      <c r="O57" s="374" t="s">
        <v>487</v>
      </c>
      <c r="Q57" s="55"/>
      <c r="R57" s="265"/>
      <c r="AN57" s="29"/>
    </row>
    <row r="58" spans="1:43" x14ac:dyDescent="0.25">
      <c r="A58" s="330">
        <f t="shared" si="3"/>
        <v>420</v>
      </c>
      <c r="B58" s="45">
        <f t="shared" si="4"/>
        <v>420</v>
      </c>
      <c r="C58" s="124" t="s">
        <v>70</v>
      </c>
      <c r="D58" s="134" t="s">
        <v>109</v>
      </c>
      <c r="F58" s="157">
        <v>350</v>
      </c>
      <c r="G58" s="32" t="s">
        <v>23</v>
      </c>
      <c r="H58" s="439"/>
      <c r="I58" s="91">
        <f t="shared" si="32"/>
        <v>0</v>
      </c>
      <c r="J58" s="92">
        <v>300</v>
      </c>
      <c r="K58" s="439"/>
      <c r="L58" s="91">
        <f t="shared" si="0"/>
        <v>0</v>
      </c>
      <c r="M58" s="92">
        <v>192</v>
      </c>
      <c r="N58" s="92">
        <f t="shared" si="33"/>
        <v>0</v>
      </c>
      <c r="O58" s="374" t="s">
        <v>487</v>
      </c>
      <c r="Q58" s="55"/>
      <c r="R58" s="265"/>
      <c r="AN58" s="29"/>
    </row>
    <row r="59" spans="1:43" x14ac:dyDescent="0.25">
      <c r="A59" s="330">
        <f t="shared" si="3"/>
        <v>421</v>
      </c>
      <c r="B59" s="45">
        <f t="shared" si="4"/>
        <v>421</v>
      </c>
      <c r="C59" s="124" t="s">
        <v>143</v>
      </c>
      <c r="D59" s="25" t="s">
        <v>178</v>
      </c>
      <c r="E59" s="28"/>
      <c r="F59" s="136">
        <v>25</v>
      </c>
      <c r="G59" s="161" t="s">
        <v>23</v>
      </c>
      <c r="H59" s="438"/>
      <c r="I59" s="91">
        <f t="shared" si="32"/>
        <v>0</v>
      </c>
      <c r="J59" s="263"/>
      <c r="K59" s="438"/>
      <c r="L59" s="91">
        <f t="shared" si="0"/>
        <v>0</v>
      </c>
      <c r="N59" s="92">
        <f t="shared" si="33"/>
        <v>0</v>
      </c>
      <c r="O59" s="374" t="s">
        <v>487</v>
      </c>
      <c r="P59" s="121"/>
      <c r="Q59" s="55"/>
      <c r="R59" s="267"/>
      <c r="S59" s="220"/>
      <c r="AN59" s="29"/>
      <c r="AO59" s="29"/>
    </row>
    <row r="60" spans="1:43" x14ac:dyDescent="0.25">
      <c r="A60" s="330">
        <f t="shared" si="3"/>
        <v>422</v>
      </c>
      <c r="B60" s="45">
        <f t="shared" si="4"/>
        <v>422</v>
      </c>
      <c r="C60" s="124" t="s">
        <v>68</v>
      </c>
      <c r="D60" s="134" t="s">
        <v>32</v>
      </c>
      <c r="F60" s="157">
        <v>32</v>
      </c>
      <c r="G60" s="32" t="s">
        <v>22</v>
      </c>
      <c r="H60" s="439"/>
      <c r="I60" s="91">
        <f t="shared" si="32"/>
        <v>0</v>
      </c>
      <c r="J60" s="263"/>
      <c r="K60" s="439"/>
      <c r="L60" s="91">
        <f t="shared" si="0"/>
        <v>0</v>
      </c>
      <c r="N60" s="92">
        <f t="shared" si="33"/>
        <v>0</v>
      </c>
      <c r="O60" s="374" t="s">
        <v>487</v>
      </c>
      <c r="Q60" s="55"/>
      <c r="R60" s="262"/>
      <c r="AN60" s="29"/>
    </row>
    <row r="61" spans="1:43" x14ac:dyDescent="0.25">
      <c r="A61" s="330">
        <f t="shared" si="3"/>
        <v>422</v>
      </c>
      <c r="B61" s="45" t="str">
        <f t="shared" si="4"/>
        <v/>
      </c>
      <c r="D61" s="136"/>
      <c r="F61" s="157"/>
      <c r="H61" s="92"/>
      <c r="I61" s="91"/>
      <c r="K61" s="92"/>
      <c r="L61" s="91"/>
      <c r="O61" s="374"/>
      <c r="Q61" s="55"/>
      <c r="R61" s="262"/>
      <c r="S61" s="50"/>
      <c r="T61" s="50"/>
      <c r="U61" s="25"/>
      <c r="V61" s="25"/>
      <c r="W61" s="25"/>
      <c r="X61" s="25"/>
      <c r="Y61" s="25"/>
      <c r="Z61" s="25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</row>
    <row r="62" spans="1:43" x14ac:dyDescent="0.25">
      <c r="A62" s="330">
        <f t="shared" si="3"/>
        <v>422</v>
      </c>
      <c r="B62" s="45" t="str">
        <f t="shared" si="4"/>
        <v/>
      </c>
      <c r="D62" s="136"/>
      <c r="F62" s="157"/>
      <c r="H62" s="92"/>
      <c r="I62" s="91"/>
      <c r="K62" s="92"/>
      <c r="L62" s="91"/>
      <c r="O62" s="374"/>
      <c r="Q62" s="55"/>
      <c r="R62" s="262"/>
      <c r="S62" s="50"/>
      <c r="T62" s="50"/>
      <c r="U62" s="25"/>
      <c r="V62" s="25"/>
      <c r="W62" s="25"/>
      <c r="X62" s="25"/>
      <c r="Y62" s="25"/>
      <c r="Z62" s="25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</row>
    <row r="63" spans="1:43" x14ac:dyDescent="0.25">
      <c r="A63" s="330">
        <f t="shared" si="3"/>
        <v>422</v>
      </c>
      <c r="B63" s="45" t="str">
        <f t="shared" si="4"/>
        <v/>
      </c>
      <c r="D63" s="135" t="s">
        <v>50</v>
      </c>
      <c r="F63" s="157"/>
      <c r="H63" s="92"/>
      <c r="I63" s="91"/>
      <c r="K63" s="92"/>
      <c r="L63" s="91"/>
      <c r="O63" s="374"/>
      <c r="Q63" s="55"/>
      <c r="R63" s="262"/>
    </row>
    <row r="64" spans="1:43" x14ac:dyDescent="0.25">
      <c r="A64" s="330">
        <f t="shared" si="3"/>
        <v>422</v>
      </c>
      <c r="B64" s="45" t="str">
        <f t="shared" si="4"/>
        <v/>
      </c>
      <c r="D64" s="291" t="s">
        <v>482</v>
      </c>
      <c r="F64" s="157"/>
      <c r="H64" s="92"/>
      <c r="I64" s="91"/>
      <c r="K64" s="92"/>
      <c r="L64" s="91"/>
      <c r="O64" s="374"/>
      <c r="Q64" s="55"/>
      <c r="R64" s="262"/>
    </row>
    <row r="65" spans="1:42" x14ac:dyDescent="0.25">
      <c r="A65" s="330">
        <f t="shared" si="3"/>
        <v>422</v>
      </c>
      <c r="B65" s="45" t="str">
        <f t="shared" si="4"/>
        <v/>
      </c>
      <c r="D65" s="134" t="s">
        <v>176</v>
      </c>
      <c r="F65" s="157"/>
      <c r="H65" s="264"/>
      <c r="I65" s="91"/>
      <c r="L65" s="91"/>
      <c r="O65" s="374"/>
      <c r="Q65" s="55"/>
    </row>
    <row r="66" spans="1:42" x14ac:dyDescent="0.25">
      <c r="A66" s="330">
        <f t="shared" si="3"/>
        <v>423</v>
      </c>
      <c r="B66" s="45">
        <f t="shared" si="4"/>
        <v>423</v>
      </c>
      <c r="C66" s="125" t="s">
        <v>71</v>
      </c>
      <c r="D66" s="134" t="s">
        <v>128</v>
      </c>
      <c r="F66" s="157">
        <v>1360</v>
      </c>
      <c r="G66" s="34" t="s">
        <v>23</v>
      </c>
      <c r="H66" s="439"/>
      <c r="I66" s="91">
        <f t="shared" si="32"/>
        <v>0</v>
      </c>
      <c r="K66" s="439"/>
      <c r="L66" s="91">
        <f t="shared" si="0"/>
        <v>0</v>
      </c>
      <c r="N66" s="92">
        <f t="shared" si="33"/>
        <v>0</v>
      </c>
      <c r="O66" s="374" t="s">
        <v>487</v>
      </c>
      <c r="Q66" s="55"/>
      <c r="R66" s="265"/>
    </row>
    <row r="67" spans="1:42" x14ac:dyDescent="0.25">
      <c r="A67" s="330">
        <f t="shared" si="3"/>
        <v>424</v>
      </c>
      <c r="B67" s="45">
        <f t="shared" si="4"/>
        <v>424</v>
      </c>
      <c r="C67" s="125" t="s">
        <v>72</v>
      </c>
      <c r="D67" s="134" t="s">
        <v>129</v>
      </c>
      <c r="F67" s="157">
        <v>2440</v>
      </c>
      <c r="G67" s="34" t="s">
        <v>23</v>
      </c>
      <c r="H67" s="439"/>
      <c r="I67" s="91">
        <f t="shared" si="32"/>
        <v>0</v>
      </c>
      <c r="K67" s="439"/>
      <c r="L67" s="91">
        <f t="shared" si="0"/>
        <v>0</v>
      </c>
      <c r="N67" s="92">
        <f t="shared" si="33"/>
        <v>0</v>
      </c>
      <c r="O67" s="374" t="s">
        <v>487</v>
      </c>
      <c r="Q67" s="55"/>
      <c r="R67" s="265"/>
    </row>
    <row r="68" spans="1:42" x14ac:dyDescent="0.25">
      <c r="A68" s="330">
        <f t="shared" si="3"/>
        <v>425</v>
      </c>
      <c r="B68" s="45">
        <f t="shared" si="4"/>
        <v>425</v>
      </c>
      <c r="C68" s="125" t="s">
        <v>73</v>
      </c>
      <c r="D68" s="134" t="s">
        <v>147</v>
      </c>
      <c r="F68" s="157">
        <v>150</v>
      </c>
      <c r="G68" s="34" t="s">
        <v>23</v>
      </c>
      <c r="H68" s="439"/>
      <c r="I68" s="91">
        <f t="shared" si="32"/>
        <v>0</v>
      </c>
      <c r="K68" s="439"/>
      <c r="L68" s="91">
        <f t="shared" si="0"/>
        <v>0</v>
      </c>
      <c r="N68" s="92">
        <f t="shared" si="33"/>
        <v>0</v>
      </c>
      <c r="O68" s="374" t="s">
        <v>487</v>
      </c>
      <c r="Q68" s="55"/>
      <c r="R68" s="265"/>
    </row>
    <row r="69" spans="1:42" x14ac:dyDescent="0.25">
      <c r="A69" s="330">
        <f t="shared" si="3"/>
        <v>426</v>
      </c>
      <c r="B69" s="45">
        <f t="shared" si="4"/>
        <v>426</v>
      </c>
      <c r="C69" s="125" t="s">
        <v>73</v>
      </c>
      <c r="D69" s="134" t="s">
        <v>130</v>
      </c>
      <c r="F69" s="157">
        <v>35</v>
      </c>
      <c r="G69" s="34" t="s">
        <v>23</v>
      </c>
      <c r="H69" s="439"/>
      <c r="I69" s="91">
        <f t="shared" si="32"/>
        <v>0</v>
      </c>
      <c r="K69" s="439"/>
      <c r="L69" s="91">
        <f t="shared" si="0"/>
        <v>0</v>
      </c>
      <c r="N69" s="92">
        <f t="shared" si="33"/>
        <v>0</v>
      </c>
      <c r="O69" s="374" t="s">
        <v>487</v>
      </c>
      <c r="Q69" s="55"/>
      <c r="R69" s="265"/>
    </row>
    <row r="70" spans="1:42" x14ac:dyDescent="0.25">
      <c r="A70" s="330">
        <f t="shared" si="3"/>
        <v>427</v>
      </c>
      <c r="B70" s="45">
        <f t="shared" si="4"/>
        <v>427</v>
      </c>
      <c r="C70" s="125" t="s">
        <v>146</v>
      </c>
      <c r="D70" s="134" t="s">
        <v>145</v>
      </c>
      <c r="F70" s="157">
        <v>350</v>
      </c>
      <c r="G70" s="34" t="s">
        <v>23</v>
      </c>
      <c r="H70" s="439"/>
      <c r="I70" s="91">
        <f t="shared" si="32"/>
        <v>0</v>
      </c>
      <c r="K70" s="439"/>
      <c r="L70" s="91">
        <f t="shared" si="0"/>
        <v>0</v>
      </c>
      <c r="N70" s="92">
        <f t="shared" si="33"/>
        <v>0</v>
      </c>
      <c r="O70" s="374" t="s">
        <v>487</v>
      </c>
      <c r="Q70" s="55"/>
      <c r="R70" s="265"/>
    </row>
    <row r="71" spans="1:42" x14ac:dyDescent="0.25">
      <c r="A71" s="330">
        <f t="shared" si="3"/>
        <v>427</v>
      </c>
      <c r="B71" s="45" t="str">
        <f t="shared" si="4"/>
        <v/>
      </c>
      <c r="C71" s="124"/>
      <c r="F71" s="159"/>
      <c r="G71" s="136"/>
      <c r="H71" s="86"/>
      <c r="I71" s="91"/>
      <c r="K71" s="86"/>
      <c r="L71" s="91"/>
      <c r="O71" s="374"/>
      <c r="Q71" s="55"/>
      <c r="R71" s="265"/>
      <c r="AN71" s="29"/>
      <c r="AO71" s="29"/>
      <c r="AP71" s="29"/>
    </row>
    <row r="72" spans="1:42" x14ac:dyDescent="0.25">
      <c r="A72" s="330">
        <f t="shared" si="3"/>
        <v>428</v>
      </c>
      <c r="B72" s="45">
        <f t="shared" si="4"/>
        <v>428</v>
      </c>
      <c r="C72" s="125" t="s">
        <v>71</v>
      </c>
      <c r="D72" s="134" t="s">
        <v>206</v>
      </c>
      <c r="F72" s="157">
        <v>72</v>
      </c>
      <c r="G72" s="34" t="s">
        <v>23</v>
      </c>
      <c r="H72" s="439"/>
      <c r="I72" s="91">
        <f t="shared" ref="I72:I74" si="34">F72*H72</f>
        <v>0</v>
      </c>
      <c r="K72" s="439"/>
      <c r="L72" s="91">
        <f t="shared" ref="L72:L74" si="35">F72*K72</f>
        <v>0</v>
      </c>
      <c r="N72" s="92">
        <f t="shared" ref="N72:N74" si="36">SUM(I72+L72)</f>
        <v>0</v>
      </c>
      <c r="O72" s="374" t="s">
        <v>487</v>
      </c>
      <c r="Q72" s="55"/>
      <c r="R72" s="265"/>
    </row>
    <row r="73" spans="1:42" x14ac:dyDescent="0.25">
      <c r="A73" s="330">
        <f t="shared" si="3"/>
        <v>428</v>
      </c>
      <c r="B73" s="45" t="str">
        <f t="shared" si="4"/>
        <v/>
      </c>
      <c r="F73" s="157"/>
      <c r="G73" s="34"/>
      <c r="H73" s="86"/>
      <c r="I73" s="91"/>
      <c r="K73" s="439"/>
      <c r="L73" s="91"/>
      <c r="O73" s="374"/>
      <c r="Q73" s="55"/>
      <c r="R73" s="265"/>
    </row>
    <row r="74" spans="1:42" x14ac:dyDescent="0.25">
      <c r="A74" s="330">
        <f t="shared" si="3"/>
        <v>429</v>
      </c>
      <c r="B74" s="45">
        <f t="shared" si="4"/>
        <v>429</v>
      </c>
      <c r="C74" s="125" t="s">
        <v>73</v>
      </c>
      <c r="D74" s="134" t="s">
        <v>249</v>
      </c>
      <c r="F74" s="157">
        <v>20</v>
      </c>
      <c r="G74" s="34" t="s">
        <v>23</v>
      </c>
      <c r="H74" s="439"/>
      <c r="I74" s="91">
        <f t="shared" si="34"/>
        <v>0</v>
      </c>
      <c r="K74" s="439"/>
      <c r="L74" s="91">
        <f t="shared" si="35"/>
        <v>0</v>
      </c>
      <c r="N74" s="92">
        <f t="shared" si="36"/>
        <v>0</v>
      </c>
      <c r="O74" s="374" t="s">
        <v>487</v>
      </c>
      <c r="Q74" s="55"/>
      <c r="R74" s="265"/>
    </row>
    <row r="75" spans="1:42" x14ac:dyDescent="0.25">
      <c r="A75" s="330">
        <f t="shared" si="3"/>
        <v>429</v>
      </c>
      <c r="B75" s="45" t="str">
        <f t="shared" si="4"/>
        <v/>
      </c>
      <c r="F75" s="157"/>
      <c r="G75" s="34"/>
      <c r="H75" s="86"/>
      <c r="I75" s="91"/>
      <c r="K75" s="86"/>
      <c r="L75" s="91"/>
      <c r="O75" s="374"/>
      <c r="Q75" s="55"/>
      <c r="R75" s="265"/>
    </row>
    <row r="76" spans="1:42" x14ac:dyDescent="0.25">
      <c r="A76" s="330">
        <f t="shared" ref="A76:A147" si="37">IF(ISNUMBER($F76),$A75+1,$A75+0)</f>
        <v>429</v>
      </c>
      <c r="B76" s="45" t="str">
        <f t="shared" ref="B76:B147" si="38">IF((A76-A75)=0,"",A76)</f>
        <v/>
      </c>
      <c r="C76" s="124"/>
      <c r="D76" s="134" t="s">
        <v>373</v>
      </c>
      <c r="F76" s="159"/>
      <c r="G76" s="136"/>
      <c r="H76" s="86"/>
      <c r="I76" s="91"/>
      <c r="K76" s="86"/>
      <c r="L76" s="91"/>
      <c r="O76" s="374"/>
      <c r="Q76" s="55"/>
      <c r="R76" s="265"/>
      <c r="AN76" s="29"/>
      <c r="AO76" s="29"/>
      <c r="AP76" s="29"/>
    </row>
    <row r="77" spans="1:42" x14ac:dyDescent="0.25">
      <c r="A77" s="330">
        <f t="shared" si="37"/>
        <v>430</v>
      </c>
      <c r="B77" s="45">
        <f t="shared" si="38"/>
        <v>430</v>
      </c>
      <c r="C77" s="125" t="s">
        <v>71</v>
      </c>
      <c r="D77" s="136" t="s">
        <v>253</v>
      </c>
      <c r="F77" s="157">
        <v>450</v>
      </c>
      <c r="G77" s="136" t="s">
        <v>23</v>
      </c>
      <c r="H77" s="439"/>
      <c r="I77" s="91">
        <f t="shared" ref="I77" si="39">F77*H77</f>
        <v>0</v>
      </c>
      <c r="K77" s="439"/>
      <c r="L77" s="91">
        <f t="shared" ref="L77" si="40">F77*K77</f>
        <v>0</v>
      </c>
      <c r="N77" s="92">
        <f t="shared" ref="N77" si="41">SUM(I77+L77)</f>
        <v>0</v>
      </c>
      <c r="O77" s="374" t="s">
        <v>487</v>
      </c>
      <c r="Q77" s="55"/>
      <c r="R77" s="265"/>
      <c r="S77" s="225"/>
      <c r="T77" s="226"/>
      <c r="U77" s="49"/>
      <c r="V77" s="66"/>
      <c r="W77" s="28"/>
      <c r="X77" s="48"/>
      <c r="AN77" s="29"/>
      <c r="AO77" s="29"/>
    </row>
    <row r="78" spans="1:42" x14ac:dyDescent="0.25">
      <c r="A78" s="330">
        <f t="shared" si="37"/>
        <v>430</v>
      </c>
      <c r="B78" s="45" t="str">
        <f t="shared" si="38"/>
        <v/>
      </c>
      <c r="D78" s="136"/>
      <c r="F78" s="157"/>
      <c r="G78" s="34"/>
      <c r="H78" s="86"/>
      <c r="I78" s="91"/>
      <c r="K78" s="86"/>
      <c r="L78" s="91"/>
      <c r="O78" s="374"/>
      <c r="Q78" s="55"/>
      <c r="R78" s="265"/>
    </row>
    <row r="79" spans="1:42" x14ac:dyDescent="0.25">
      <c r="A79" s="330">
        <f t="shared" si="37"/>
        <v>430</v>
      </c>
      <c r="B79" s="45" t="str">
        <f t="shared" si="38"/>
        <v/>
      </c>
      <c r="F79" s="157"/>
      <c r="G79" s="34"/>
      <c r="H79" s="86"/>
      <c r="I79" s="91"/>
      <c r="K79" s="86"/>
      <c r="L79" s="91"/>
      <c r="O79" s="374"/>
      <c r="Q79" s="55"/>
      <c r="R79" s="265"/>
    </row>
    <row r="80" spans="1:42" x14ac:dyDescent="0.25">
      <c r="A80" s="330">
        <f t="shared" si="37"/>
        <v>430</v>
      </c>
      <c r="B80" s="45" t="str">
        <f t="shared" si="38"/>
        <v/>
      </c>
      <c r="C80" s="124"/>
      <c r="D80" s="179" t="s">
        <v>124</v>
      </c>
      <c r="E80" s="28"/>
      <c r="F80" s="159"/>
      <c r="G80" s="134"/>
      <c r="H80" s="264"/>
      <c r="I80" s="91"/>
      <c r="K80" s="86"/>
      <c r="L80" s="266"/>
      <c r="M80" s="86"/>
      <c r="N80" s="86"/>
      <c r="O80" s="374"/>
      <c r="P80" s="121"/>
      <c r="Q80" s="55"/>
      <c r="R80" s="265"/>
      <c r="AN80" s="29"/>
      <c r="AO80" s="29"/>
      <c r="AP80" s="29"/>
    </row>
    <row r="81" spans="1:43" x14ac:dyDescent="0.25">
      <c r="A81" s="330">
        <f t="shared" si="37"/>
        <v>430</v>
      </c>
      <c r="B81" s="45" t="str">
        <f t="shared" si="38"/>
        <v/>
      </c>
      <c r="C81" s="124"/>
      <c r="D81" s="28"/>
      <c r="E81" s="28"/>
      <c r="F81" s="159"/>
      <c r="G81" s="134"/>
      <c r="H81" s="264"/>
      <c r="I81" s="91"/>
      <c r="K81" s="86"/>
      <c r="L81" s="266"/>
      <c r="M81" s="86"/>
      <c r="N81" s="86"/>
      <c r="O81" s="374"/>
      <c r="P81" s="121"/>
      <c r="Q81" s="55"/>
      <c r="R81" s="265"/>
      <c r="AN81" s="29"/>
      <c r="AO81" s="29"/>
      <c r="AP81" s="29"/>
    </row>
    <row r="82" spans="1:43" x14ac:dyDescent="0.25">
      <c r="A82" s="330">
        <f t="shared" si="37"/>
        <v>431</v>
      </c>
      <c r="B82" s="45">
        <f t="shared" si="38"/>
        <v>431</v>
      </c>
      <c r="C82" s="237" t="s">
        <v>126</v>
      </c>
      <c r="D82" s="21" t="s">
        <v>247</v>
      </c>
      <c r="E82" s="19"/>
      <c r="F82" s="166">
        <v>0.9</v>
      </c>
      <c r="G82" s="165" t="s">
        <v>127</v>
      </c>
      <c r="H82" s="440"/>
      <c r="I82" s="266">
        <f t="shared" ref="I82" si="42">F82*H82</f>
        <v>0</v>
      </c>
      <c r="J82" s="266"/>
      <c r="K82" s="440"/>
      <c r="L82" s="266">
        <f t="shared" ref="L82" si="43">F82*K82</f>
        <v>0</v>
      </c>
      <c r="M82" s="86"/>
      <c r="N82" s="264">
        <f t="shared" ref="N82" si="44">SUM(I82+L82)</f>
        <v>0</v>
      </c>
      <c r="O82" s="374" t="s">
        <v>487</v>
      </c>
      <c r="P82" s="121"/>
      <c r="Q82" s="55"/>
      <c r="R82" s="401"/>
      <c r="S82" s="222"/>
      <c r="AN82" s="29"/>
      <c r="AO82" s="29"/>
      <c r="AP82" s="29"/>
      <c r="AQ82" s="29"/>
    </row>
    <row r="83" spans="1:43" x14ac:dyDescent="0.25">
      <c r="A83" s="330">
        <f t="shared" si="37"/>
        <v>431</v>
      </c>
      <c r="B83" s="45" t="str">
        <f t="shared" si="38"/>
        <v/>
      </c>
      <c r="D83" s="136"/>
      <c r="F83" s="157"/>
      <c r="G83" s="136"/>
      <c r="H83" s="86"/>
      <c r="I83" s="91"/>
      <c r="K83" s="86"/>
      <c r="L83" s="91"/>
      <c r="O83" s="374"/>
      <c r="Q83" s="55"/>
      <c r="R83" s="265"/>
      <c r="S83" s="225"/>
      <c r="T83" s="226"/>
      <c r="U83" s="49"/>
      <c r="V83" s="66"/>
      <c r="W83" s="28"/>
      <c r="X83" s="48"/>
      <c r="AN83" s="29"/>
      <c r="AO83" s="29"/>
    </row>
    <row r="84" spans="1:43" x14ac:dyDescent="0.25">
      <c r="A84" s="330">
        <f t="shared" si="37"/>
        <v>431</v>
      </c>
      <c r="B84" s="45" t="str">
        <f t="shared" si="38"/>
        <v/>
      </c>
      <c r="F84" s="157"/>
      <c r="H84" s="86"/>
      <c r="I84" s="91"/>
      <c r="K84" s="86"/>
      <c r="L84" s="91"/>
      <c r="O84" s="374"/>
      <c r="Q84" s="55"/>
      <c r="R84" s="265"/>
    </row>
    <row r="85" spans="1:43" x14ac:dyDescent="0.25">
      <c r="A85" s="330">
        <f t="shared" si="37"/>
        <v>431</v>
      </c>
      <c r="B85" s="45" t="str">
        <f t="shared" si="38"/>
        <v/>
      </c>
      <c r="D85" s="289" t="s">
        <v>29</v>
      </c>
      <c r="E85" s="165"/>
      <c r="F85" s="166"/>
      <c r="G85" s="158"/>
      <c r="H85" s="266"/>
      <c r="I85" s="91"/>
      <c r="J85" s="91"/>
      <c r="K85" s="91"/>
      <c r="L85" s="91"/>
      <c r="O85" s="374"/>
      <c r="Q85" s="55"/>
      <c r="R85" s="402"/>
    </row>
    <row r="86" spans="1:43" x14ac:dyDescent="0.25">
      <c r="A86" s="330">
        <f t="shared" si="37"/>
        <v>431</v>
      </c>
      <c r="B86" s="45" t="str">
        <f t="shared" si="38"/>
        <v/>
      </c>
      <c r="D86" s="146"/>
      <c r="E86" s="165"/>
      <c r="F86" s="166"/>
      <c r="G86" s="158"/>
      <c r="H86" s="266"/>
      <c r="I86" s="91"/>
      <c r="J86" s="91"/>
      <c r="K86" s="91"/>
      <c r="L86" s="91"/>
      <c r="O86" s="374"/>
      <c r="Q86" s="55"/>
      <c r="R86" s="402"/>
    </row>
    <row r="87" spans="1:43" x14ac:dyDescent="0.25">
      <c r="A87" s="330">
        <f t="shared" si="37"/>
        <v>431</v>
      </c>
      <c r="B87" s="45" t="str">
        <f t="shared" si="38"/>
        <v/>
      </c>
      <c r="D87" s="185" t="s">
        <v>291</v>
      </c>
      <c r="F87" s="157"/>
      <c r="G87" s="136"/>
      <c r="H87" s="86"/>
      <c r="I87" s="91"/>
      <c r="K87" s="86"/>
      <c r="L87" s="91"/>
      <c r="O87" s="374"/>
      <c r="Q87" s="55"/>
      <c r="R87" s="265"/>
      <c r="S87" s="225"/>
      <c r="T87" s="226"/>
      <c r="U87" s="49"/>
      <c r="V87" s="66"/>
      <c r="W87" s="28"/>
      <c r="X87" s="48"/>
      <c r="AN87" s="29"/>
      <c r="AO87" s="29"/>
    </row>
    <row r="88" spans="1:43" x14ac:dyDescent="0.25">
      <c r="A88" s="330">
        <f t="shared" si="37"/>
        <v>432</v>
      </c>
      <c r="B88" s="45">
        <f t="shared" si="38"/>
        <v>432</v>
      </c>
      <c r="C88" s="125" t="s">
        <v>414</v>
      </c>
      <c r="D88" s="184" t="s">
        <v>399</v>
      </c>
      <c r="E88" s="28"/>
      <c r="F88" s="306">
        <v>3</v>
      </c>
      <c r="G88" s="172" t="s">
        <v>22</v>
      </c>
      <c r="H88" s="448"/>
      <c r="I88" s="254">
        <f t="shared" ref="I88" si="45">F88*H88</f>
        <v>0</v>
      </c>
      <c r="J88" s="255"/>
      <c r="K88" s="450"/>
      <c r="L88" s="254">
        <f t="shared" ref="L88" si="46">F88*K88</f>
        <v>0</v>
      </c>
      <c r="M88" s="282"/>
      <c r="N88" s="281">
        <f t="shared" ref="N88" si="47">SUM(I88+L88)</f>
        <v>0</v>
      </c>
      <c r="O88" s="374" t="s">
        <v>487</v>
      </c>
      <c r="P88" s="298"/>
      <c r="Q88" s="297"/>
      <c r="R88" s="280"/>
      <c r="S88" s="301"/>
      <c r="T88" s="302"/>
      <c r="AN88" s="29"/>
    </row>
    <row r="89" spans="1:43" x14ac:dyDescent="0.25">
      <c r="A89" s="330">
        <f t="shared" si="37"/>
        <v>433</v>
      </c>
      <c r="B89" s="45">
        <f t="shared" si="38"/>
        <v>433</v>
      </c>
      <c r="C89" s="125" t="s">
        <v>158</v>
      </c>
      <c r="D89" s="184" t="s">
        <v>400</v>
      </c>
      <c r="E89" s="28"/>
      <c r="F89" s="306">
        <v>6</v>
      </c>
      <c r="G89" s="172" t="s">
        <v>22</v>
      </c>
      <c r="H89" s="439"/>
      <c r="I89" s="263">
        <f t="shared" ref="I89:I107" si="48">F89*H89</f>
        <v>0</v>
      </c>
      <c r="J89" s="264"/>
      <c r="K89" s="442"/>
      <c r="L89" s="263">
        <f t="shared" ref="L89:L107" si="49">F89*K89</f>
        <v>0</v>
      </c>
      <c r="M89" s="273"/>
      <c r="N89" s="272">
        <f>SUM(I89+L89)</f>
        <v>0</v>
      </c>
      <c r="O89" s="374" t="s">
        <v>487</v>
      </c>
      <c r="P89" s="298"/>
      <c r="Q89" s="297"/>
      <c r="R89" s="270"/>
      <c r="S89" s="301"/>
      <c r="T89" s="302"/>
      <c r="AN89" s="29"/>
    </row>
    <row r="90" spans="1:43" x14ac:dyDescent="0.25">
      <c r="A90" s="330">
        <f t="shared" si="37"/>
        <v>434</v>
      </c>
      <c r="B90" s="45">
        <f t="shared" si="38"/>
        <v>434</v>
      </c>
      <c r="C90" s="125" t="s">
        <v>418</v>
      </c>
      <c r="D90" s="184" t="s">
        <v>403</v>
      </c>
      <c r="E90" s="28"/>
      <c r="F90" s="306">
        <v>3</v>
      </c>
      <c r="G90" s="172" t="s">
        <v>22</v>
      </c>
      <c r="H90" s="439"/>
      <c r="I90" s="263">
        <f t="shared" si="48"/>
        <v>0</v>
      </c>
      <c r="J90" s="264"/>
      <c r="K90" s="442"/>
      <c r="L90" s="263">
        <f t="shared" si="49"/>
        <v>0</v>
      </c>
      <c r="M90" s="273"/>
      <c r="N90" s="272">
        <f t="shared" ref="N90" si="50">SUM(I90+L90)</f>
        <v>0</v>
      </c>
      <c r="O90" s="374" t="s">
        <v>487</v>
      </c>
      <c r="P90" s="298"/>
      <c r="Q90" s="297"/>
      <c r="R90" s="269"/>
      <c r="S90" s="301"/>
      <c r="T90" s="302"/>
      <c r="AN90" s="29"/>
    </row>
    <row r="91" spans="1:43" x14ac:dyDescent="0.25">
      <c r="A91" s="330">
        <f t="shared" si="37"/>
        <v>435</v>
      </c>
      <c r="B91" s="45">
        <f t="shared" si="38"/>
        <v>435</v>
      </c>
      <c r="C91" s="125" t="s">
        <v>417</v>
      </c>
      <c r="D91" s="184" t="s">
        <v>449</v>
      </c>
      <c r="E91" s="28"/>
      <c r="F91" s="306">
        <v>40</v>
      </c>
      <c r="G91" s="172" t="s">
        <v>22</v>
      </c>
      <c r="H91" s="439"/>
      <c r="I91" s="263">
        <f t="shared" si="48"/>
        <v>0</v>
      </c>
      <c r="J91" s="264"/>
      <c r="K91" s="442"/>
      <c r="L91" s="263">
        <f t="shared" si="49"/>
        <v>0</v>
      </c>
      <c r="M91" s="273"/>
      <c r="N91" s="272">
        <f t="shared" ref="N91:N107" si="51">SUM(I91+L91)</f>
        <v>0</v>
      </c>
      <c r="O91" s="374" t="s">
        <v>487</v>
      </c>
      <c r="P91" s="298"/>
      <c r="Q91" s="297"/>
      <c r="R91" s="269"/>
      <c r="S91" s="301"/>
      <c r="T91" s="302"/>
      <c r="AN91" s="29"/>
    </row>
    <row r="92" spans="1:43" x14ac:dyDescent="0.25">
      <c r="A92" s="330">
        <f t="shared" si="37"/>
        <v>436</v>
      </c>
      <c r="B92" s="45">
        <f t="shared" si="38"/>
        <v>436</v>
      </c>
      <c r="D92" s="184" t="s">
        <v>386</v>
      </c>
      <c r="E92" s="28"/>
      <c r="F92" s="306">
        <v>40</v>
      </c>
      <c r="G92" s="172" t="s">
        <v>22</v>
      </c>
      <c r="H92" s="439"/>
      <c r="I92" s="263">
        <f t="shared" si="48"/>
        <v>0</v>
      </c>
      <c r="J92" s="264"/>
      <c r="K92" s="442"/>
      <c r="L92" s="263">
        <f t="shared" si="49"/>
        <v>0</v>
      </c>
      <c r="M92" s="273"/>
      <c r="N92" s="272">
        <f t="shared" si="51"/>
        <v>0</v>
      </c>
      <c r="O92" s="374" t="s">
        <v>487</v>
      </c>
      <c r="P92" s="298"/>
      <c r="Q92" s="297"/>
      <c r="R92" s="269"/>
      <c r="S92" s="301"/>
      <c r="T92" s="302"/>
      <c r="AN92" s="29"/>
    </row>
    <row r="93" spans="1:43" x14ac:dyDescent="0.25">
      <c r="A93" s="330">
        <f t="shared" si="37"/>
        <v>437</v>
      </c>
      <c r="B93" s="45">
        <f t="shared" si="38"/>
        <v>437</v>
      </c>
      <c r="D93" s="251" t="s">
        <v>387</v>
      </c>
      <c r="E93" s="28"/>
      <c r="F93" s="306">
        <v>79</v>
      </c>
      <c r="G93" s="172" t="s">
        <v>22</v>
      </c>
      <c r="H93" s="439"/>
      <c r="I93" s="263">
        <f t="shared" si="48"/>
        <v>0</v>
      </c>
      <c r="J93" s="264"/>
      <c r="K93" s="442"/>
      <c r="L93" s="263">
        <f t="shared" si="49"/>
        <v>0</v>
      </c>
      <c r="M93" s="273"/>
      <c r="N93" s="272">
        <f t="shared" si="51"/>
        <v>0</v>
      </c>
      <c r="O93" s="374" t="s">
        <v>487</v>
      </c>
      <c r="P93" s="298"/>
      <c r="Q93" s="297"/>
      <c r="R93" s="269"/>
      <c r="S93" s="301"/>
      <c r="T93" s="302"/>
      <c r="AN93" s="29"/>
    </row>
    <row r="94" spans="1:43" x14ac:dyDescent="0.25">
      <c r="A94" s="330">
        <f t="shared" si="37"/>
        <v>438</v>
      </c>
      <c r="B94" s="45">
        <f t="shared" si="38"/>
        <v>438</v>
      </c>
      <c r="D94" s="251" t="s">
        <v>388</v>
      </c>
      <c r="E94" s="28"/>
      <c r="F94" s="306">
        <v>79</v>
      </c>
      <c r="G94" s="172" t="s">
        <v>22</v>
      </c>
      <c r="H94" s="439"/>
      <c r="I94" s="263">
        <f t="shared" si="48"/>
        <v>0</v>
      </c>
      <c r="J94" s="264"/>
      <c r="K94" s="442"/>
      <c r="L94" s="263">
        <f t="shared" si="49"/>
        <v>0</v>
      </c>
      <c r="M94" s="273"/>
      <c r="N94" s="272">
        <f t="shared" si="51"/>
        <v>0</v>
      </c>
      <c r="O94" s="374" t="s">
        <v>487</v>
      </c>
      <c r="P94" s="298"/>
      <c r="Q94" s="297"/>
      <c r="R94" s="269"/>
      <c r="S94" s="301"/>
      <c r="T94" s="302"/>
      <c r="AN94" s="29"/>
    </row>
    <row r="95" spans="1:43" x14ac:dyDescent="0.25">
      <c r="A95" s="330">
        <f t="shared" si="37"/>
        <v>439</v>
      </c>
      <c r="B95" s="45">
        <f t="shared" si="38"/>
        <v>439</v>
      </c>
      <c r="C95" s="125" t="s">
        <v>417</v>
      </c>
      <c r="D95" s="184" t="s">
        <v>450</v>
      </c>
      <c r="E95" s="28"/>
      <c r="F95" s="306">
        <v>12</v>
      </c>
      <c r="G95" s="172" t="s">
        <v>22</v>
      </c>
      <c r="H95" s="439"/>
      <c r="I95" s="263">
        <f t="shared" si="48"/>
        <v>0</v>
      </c>
      <c r="J95" s="264"/>
      <c r="K95" s="442"/>
      <c r="L95" s="263">
        <f t="shared" si="49"/>
        <v>0</v>
      </c>
      <c r="M95" s="273"/>
      <c r="N95" s="272">
        <f t="shared" si="51"/>
        <v>0</v>
      </c>
      <c r="O95" s="374" t="s">
        <v>487</v>
      </c>
      <c r="P95" s="298"/>
      <c r="Q95" s="297"/>
      <c r="R95" s="269"/>
      <c r="S95" s="301"/>
      <c r="T95" s="302"/>
      <c r="AN95" s="29"/>
    </row>
    <row r="96" spans="1:43" ht="30" x14ac:dyDescent="0.25">
      <c r="A96" s="330">
        <f t="shared" si="37"/>
        <v>440</v>
      </c>
      <c r="B96" s="45">
        <f t="shared" si="38"/>
        <v>440</v>
      </c>
      <c r="D96" s="252" t="s">
        <v>411</v>
      </c>
      <c r="E96" s="28"/>
      <c r="F96" s="306">
        <v>12</v>
      </c>
      <c r="G96" s="172" t="s">
        <v>22</v>
      </c>
      <c r="H96" s="439"/>
      <c r="I96" s="263">
        <f t="shared" si="48"/>
        <v>0</v>
      </c>
      <c r="J96" s="264"/>
      <c r="K96" s="442"/>
      <c r="L96" s="263">
        <f t="shared" si="49"/>
        <v>0</v>
      </c>
      <c r="M96" s="273"/>
      <c r="N96" s="272">
        <f t="shared" si="51"/>
        <v>0</v>
      </c>
      <c r="O96" s="374" t="s">
        <v>487</v>
      </c>
      <c r="P96" s="298"/>
      <c r="Q96" s="297"/>
      <c r="R96" s="269"/>
      <c r="S96" s="301"/>
      <c r="T96" s="302"/>
      <c r="AN96" s="29"/>
    </row>
    <row r="97" spans="1:40" x14ac:dyDescent="0.25">
      <c r="A97" s="330">
        <f t="shared" si="37"/>
        <v>441</v>
      </c>
      <c r="B97" s="45">
        <f t="shared" si="38"/>
        <v>441</v>
      </c>
      <c r="D97" s="251" t="s">
        <v>389</v>
      </c>
      <c r="E97" s="28"/>
      <c r="F97" s="306">
        <v>24</v>
      </c>
      <c r="G97" s="172" t="s">
        <v>22</v>
      </c>
      <c r="H97" s="439"/>
      <c r="I97" s="263">
        <f t="shared" si="48"/>
        <v>0</v>
      </c>
      <c r="J97" s="264"/>
      <c r="K97" s="442"/>
      <c r="L97" s="263">
        <f t="shared" si="49"/>
        <v>0</v>
      </c>
      <c r="M97" s="273"/>
      <c r="N97" s="272">
        <f t="shared" si="51"/>
        <v>0</v>
      </c>
      <c r="O97" s="374" t="s">
        <v>487</v>
      </c>
      <c r="P97" s="298"/>
      <c r="Q97" s="297"/>
      <c r="R97" s="269"/>
      <c r="S97" s="301"/>
      <c r="T97" s="302"/>
      <c r="AN97" s="29"/>
    </row>
    <row r="98" spans="1:40" x14ac:dyDescent="0.25">
      <c r="A98" s="330">
        <f t="shared" si="37"/>
        <v>442</v>
      </c>
      <c r="B98" s="45">
        <f t="shared" si="38"/>
        <v>442</v>
      </c>
      <c r="D98" s="184" t="s">
        <v>390</v>
      </c>
      <c r="E98" s="28"/>
      <c r="F98" s="306">
        <v>24</v>
      </c>
      <c r="G98" s="172" t="s">
        <v>22</v>
      </c>
      <c r="H98" s="439"/>
      <c r="I98" s="263">
        <f t="shared" si="48"/>
        <v>0</v>
      </c>
      <c r="J98" s="264"/>
      <c r="K98" s="442"/>
      <c r="L98" s="263">
        <f t="shared" si="49"/>
        <v>0</v>
      </c>
      <c r="M98" s="273"/>
      <c r="N98" s="272">
        <f t="shared" si="51"/>
        <v>0</v>
      </c>
      <c r="O98" s="374" t="s">
        <v>487</v>
      </c>
      <c r="P98" s="298"/>
      <c r="Q98" s="297"/>
      <c r="R98" s="269"/>
      <c r="S98" s="301"/>
      <c r="T98" s="302"/>
      <c r="AN98" s="29"/>
    </row>
    <row r="99" spans="1:40" x14ac:dyDescent="0.25">
      <c r="A99" s="330">
        <f t="shared" si="37"/>
        <v>443</v>
      </c>
      <c r="B99" s="45">
        <f t="shared" si="38"/>
        <v>443</v>
      </c>
      <c r="C99" s="125" t="s">
        <v>417</v>
      </c>
      <c r="D99" s="184" t="s">
        <v>404</v>
      </c>
      <c r="E99" s="28"/>
      <c r="F99" s="305">
        <v>13</v>
      </c>
      <c r="G99" s="172" t="s">
        <v>22</v>
      </c>
      <c r="H99" s="439"/>
      <c r="I99" s="263">
        <f t="shared" si="48"/>
        <v>0</v>
      </c>
      <c r="J99" s="264"/>
      <c r="K99" s="442"/>
      <c r="L99" s="263">
        <f t="shared" si="49"/>
        <v>0</v>
      </c>
      <c r="M99" s="273"/>
      <c r="N99" s="272">
        <f t="shared" si="51"/>
        <v>0</v>
      </c>
      <c r="O99" s="374" t="s">
        <v>487</v>
      </c>
      <c r="P99" s="298"/>
      <c r="Q99" s="297"/>
      <c r="R99" s="269"/>
      <c r="S99" s="300"/>
      <c r="T99" s="302"/>
      <c r="AN99" s="29"/>
    </row>
    <row r="100" spans="1:40" x14ac:dyDescent="0.25">
      <c r="A100" s="330">
        <f t="shared" si="37"/>
        <v>444</v>
      </c>
      <c r="B100" s="45">
        <f t="shared" si="38"/>
        <v>444</v>
      </c>
      <c r="D100" s="184" t="s">
        <v>393</v>
      </c>
      <c r="E100" s="28"/>
      <c r="F100" s="305">
        <v>13</v>
      </c>
      <c r="G100" s="172" t="s">
        <v>22</v>
      </c>
      <c r="H100" s="439"/>
      <c r="I100" s="263">
        <f t="shared" si="48"/>
        <v>0</v>
      </c>
      <c r="J100" s="264"/>
      <c r="K100" s="442"/>
      <c r="L100" s="263">
        <f t="shared" si="49"/>
        <v>0</v>
      </c>
      <c r="M100" s="273"/>
      <c r="N100" s="272">
        <f t="shared" si="51"/>
        <v>0</v>
      </c>
      <c r="O100" s="374" t="s">
        <v>487</v>
      </c>
      <c r="P100" s="298"/>
      <c r="Q100" s="297"/>
      <c r="R100" s="269"/>
      <c r="S100" s="300"/>
      <c r="T100" s="302"/>
      <c r="AN100" s="29"/>
    </row>
    <row r="101" spans="1:40" x14ac:dyDescent="0.25">
      <c r="A101" s="330">
        <f t="shared" si="37"/>
        <v>445</v>
      </c>
      <c r="B101" s="45">
        <f t="shared" si="38"/>
        <v>445</v>
      </c>
      <c r="D101" s="251" t="s">
        <v>394</v>
      </c>
      <c r="E101" s="28"/>
      <c r="F101" s="305">
        <v>26</v>
      </c>
      <c r="G101" s="172" t="s">
        <v>22</v>
      </c>
      <c r="H101" s="439"/>
      <c r="I101" s="263">
        <f t="shared" si="48"/>
        <v>0</v>
      </c>
      <c r="J101" s="264"/>
      <c r="K101" s="442"/>
      <c r="L101" s="263">
        <f t="shared" si="49"/>
        <v>0</v>
      </c>
      <c r="M101" s="273"/>
      <c r="N101" s="272">
        <f t="shared" si="51"/>
        <v>0</v>
      </c>
      <c r="O101" s="374" t="s">
        <v>487</v>
      </c>
      <c r="P101" s="298"/>
      <c r="Q101" s="297"/>
      <c r="R101" s="269"/>
      <c r="S101" s="300"/>
      <c r="T101" s="302"/>
      <c r="AN101" s="29"/>
    </row>
    <row r="102" spans="1:40" x14ac:dyDescent="0.25">
      <c r="A102" s="330">
        <f t="shared" si="37"/>
        <v>446</v>
      </c>
      <c r="B102" s="45">
        <f t="shared" si="38"/>
        <v>446</v>
      </c>
      <c r="D102" s="251" t="s">
        <v>395</v>
      </c>
      <c r="E102" s="28"/>
      <c r="F102" s="305">
        <v>26</v>
      </c>
      <c r="G102" s="172" t="s">
        <v>22</v>
      </c>
      <c r="H102" s="439"/>
      <c r="I102" s="263">
        <f t="shared" si="48"/>
        <v>0</v>
      </c>
      <c r="J102" s="264"/>
      <c r="K102" s="442"/>
      <c r="L102" s="263">
        <f t="shared" si="49"/>
        <v>0</v>
      </c>
      <c r="M102" s="273"/>
      <c r="N102" s="272">
        <f t="shared" si="51"/>
        <v>0</v>
      </c>
      <c r="O102" s="374" t="s">
        <v>487</v>
      </c>
      <c r="P102" s="298"/>
      <c r="Q102" s="297"/>
      <c r="R102" s="269"/>
      <c r="S102" s="300"/>
      <c r="T102" s="302"/>
      <c r="AN102" s="29"/>
    </row>
    <row r="103" spans="1:40" x14ac:dyDescent="0.25">
      <c r="A103" s="330">
        <f t="shared" si="37"/>
        <v>447</v>
      </c>
      <c r="B103" s="45">
        <f t="shared" si="38"/>
        <v>447</v>
      </c>
      <c r="C103" s="125" t="s">
        <v>158</v>
      </c>
      <c r="D103" s="184" t="s">
        <v>405</v>
      </c>
      <c r="E103" s="28"/>
      <c r="F103" s="306">
        <v>3</v>
      </c>
      <c r="G103" s="172" t="s">
        <v>22</v>
      </c>
      <c r="H103" s="439"/>
      <c r="I103" s="263">
        <f t="shared" si="48"/>
        <v>0</v>
      </c>
      <c r="J103" s="264"/>
      <c r="K103" s="442"/>
      <c r="L103" s="263">
        <f t="shared" si="49"/>
        <v>0</v>
      </c>
      <c r="M103" s="273"/>
      <c r="N103" s="272">
        <f t="shared" si="51"/>
        <v>0</v>
      </c>
      <c r="O103" s="374" t="s">
        <v>487</v>
      </c>
      <c r="P103" s="298"/>
      <c r="Q103" s="297"/>
      <c r="R103" s="269"/>
      <c r="S103" s="301"/>
      <c r="T103" s="302"/>
      <c r="AN103" s="29"/>
    </row>
    <row r="104" spans="1:40" x14ac:dyDescent="0.25">
      <c r="A104" s="330">
        <f t="shared" si="37"/>
        <v>448</v>
      </c>
      <c r="B104" s="45">
        <f t="shared" si="38"/>
        <v>448</v>
      </c>
      <c r="C104" s="125" t="s">
        <v>158</v>
      </c>
      <c r="D104" s="184" t="s">
        <v>407</v>
      </c>
      <c r="E104" s="28"/>
      <c r="F104" s="306">
        <v>22</v>
      </c>
      <c r="G104" s="172" t="s">
        <v>22</v>
      </c>
      <c r="H104" s="439"/>
      <c r="I104" s="263">
        <f t="shared" si="48"/>
        <v>0</v>
      </c>
      <c r="J104" s="264"/>
      <c r="K104" s="442"/>
      <c r="L104" s="263">
        <f t="shared" si="49"/>
        <v>0</v>
      </c>
      <c r="M104" s="273"/>
      <c r="N104" s="272">
        <f t="shared" si="51"/>
        <v>0</v>
      </c>
      <c r="O104" s="374" t="s">
        <v>487</v>
      </c>
      <c r="P104" s="298"/>
      <c r="Q104" s="297"/>
      <c r="R104" s="269"/>
      <c r="S104" s="301"/>
      <c r="T104" s="302"/>
      <c r="AN104" s="29"/>
    </row>
    <row r="105" spans="1:40" x14ac:dyDescent="0.25">
      <c r="A105" s="330">
        <f t="shared" si="37"/>
        <v>449</v>
      </c>
      <c r="B105" s="45">
        <f t="shared" si="38"/>
        <v>449</v>
      </c>
      <c r="C105" s="125" t="s">
        <v>158</v>
      </c>
      <c r="D105" s="184" t="s">
        <v>408</v>
      </c>
      <c r="E105" s="28"/>
      <c r="F105" s="306">
        <v>19</v>
      </c>
      <c r="G105" s="172" t="s">
        <v>22</v>
      </c>
      <c r="H105" s="439"/>
      <c r="I105" s="263">
        <f t="shared" si="48"/>
        <v>0</v>
      </c>
      <c r="J105" s="264"/>
      <c r="K105" s="442"/>
      <c r="L105" s="263">
        <f t="shared" si="49"/>
        <v>0</v>
      </c>
      <c r="M105" s="273"/>
      <c r="N105" s="272">
        <f t="shared" si="51"/>
        <v>0</v>
      </c>
      <c r="O105" s="374" t="s">
        <v>487</v>
      </c>
      <c r="P105" s="298"/>
      <c r="Q105" s="297"/>
      <c r="R105" s="269"/>
      <c r="S105" s="301"/>
      <c r="T105" s="302"/>
      <c r="AN105" s="29"/>
    </row>
    <row r="106" spans="1:40" x14ac:dyDescent="0.25">
      <c r="A106" s="330">
        <f t="shared" si="37"/>
        <v>450</v>
      </c>
      <c r="B106" s="45">
        <f t="shared" si="38"/>
        <v>450</v>
      </c>
      <c r="C106" s="125" t="s">
        <v>158</v>
      </c>
      <c r="D106" s="184" t="s">
        <v>409</v>
      </c>
      <c r="E106" s="28"/>
      <c r="F106" s="306">
        <v>2</v>
      </c>
      <c r="G106" s="172" t="s">
        <v>22</v>
      </c>
      <c r="H106" s="439"/>
      <c r="I106" s="263">
        <f t="shared" si="48"/>
        <v>0</v>
      </c>
      <c r="J106" s="264"/>
      <c r="K106" s="442"/>
      <c r="L106" s="263">
        <f t="shared" si="49"/>
        <v>0</v>
      </c>
      <c r="M106" s="273"/>
      <c r="N106" s="272">
        <f t="shared" si="51"/>
        <v>0</v>
      </c>
      <c r="O106" s="374" t="s">
        <v>487</v>
      </c>
      <c r="P106" s="298"/>
      <c r="Q106" s="297"/>
      <c r="R106" s="269"/>
      <c r="S106" s="301"/>
      <c r="T106" s="302"/>
      <c r="AN106" s="29"/>
    </row>
    <row r="107" spans="1:40" x14ac:dyDescent="0.25">
      <c r="A107" s="330">
        <f t="shared" si="37"/>
        <v>451</v>
      </c>
      <c r="B107" s="45">
        <f t="shared" si="38"/>
        <v>451</v>
      </c>
      <c r="C107" s="125" t="s">
        <v>158</v>
      </c>
      <c r="D107" s="184" t="s">
        <v>467</v>
      </c>
      <c r="E107" s="28"/>
      <c r="F107" s="306">
        <v>11</v>
      </c>
      <c r="G107" s="172" t="s">
        <v>22</v>
      </c>
      <c r="H107" s="439"/>
      <c r="I107" s="263">
        <f t="shared" si="48"/>
        <v>0</v>
      </c>
      <c r="J107" s="264"/>
      <c r="K107" s="442"/>
      <c r="L107" s="263">
        <f t="shared" si="49"/>
        <v>0</v>
      </c>
      <c r="M107" s="273"/>
      <c r="N107" s="272">
        <f t="shared" si="51"/>
        <v>0</v>
      </c>
      <c r="O107" s="374" t="s">
        <v>487</v>
      </c>
      <c r="P107" s="298"/>
      <c r="Q107" s="297"/>
      <c r="R107" s="270"/>
      <c r="S107" s="301"/>
      <c r="T107" s="302"/>
      <c r="AN107" s="29"/>
    </row>
    <row r="108" spans="1:40" x14ac:dyDescent="0.25">
      <c r="A108" s="330">
        <f t="shared" si="37"/>
        <v>452</v>
      </c>
      <c r="B108" s="45">
        <f t="shared" si="38"/>
        <v>452</v>
      </c>
      <c r="C108" s="125" t="s">
        <v>422</v>
      </c>
      <c r="D108" s="184" t="s">
        <v>468</v>
      </c>
      <c r="E108" s="28"/>
      <c r="F108" s="306">
        <v>5</v>
      </c>
      <c r="G108" s="172" t="s">
        <v>22</v>
      </c>
      <c r="H108" s="439"/>
      <c r="I108" s="263">
        <f t="shared" ref="I108" si="52">F108*H108</f>
        <v>0</v>
      </c>
      <c r="J108" s="264"/>
      <c r="K108" s="442"/>
      <c r="L108" s="263">
        <f t="shared" ref="L108" si="53">F108*K108</f>
        <v>0</v>
      </c>
      <c r="M108" s="273"/>
      <c r="N108" s="272">
        <f t="shared" ref="N108:N109" si="54">SUM(I108+L108)</f>
        <v>0</v>
      </c>
      <c r="O108" s="374" t="s">
        <v>487</v>
      </c>
      <c r="P108" s="298"/>
      <c r="Q108" s="297"/>
      <c r="R108" s="270"/>
      <c r="S108" s="301"/>
      <c r="T108" s="302"/>
      <c r="AN108" s="29"/>
    </row>
    <row r="109" spans="1:40" x14ac:dyDescent="0.25">
      <c r="A109" s="330">
        <f t="shared" si="37"/>
        <v>453</v>
      </c>
      <c r="B109" s="45">
        <f t="shared" si="38"/>
        <v>453</v>
      </c>
      <c r="C109" s="125" t="s">
        <v>421</v>
      </c>
      <c r="D109" s="184" t="s">
        <v>410</v>
      </c>
      <c r="E109" s="28"/>
      <c r="F109" s="306">
        <v>1</v>
      </c>
      <c r="G109" s="172" t="s">
        <v>22</v>
      </c>
      <c r="H109" s="439"/>
      <c r="I109" s="263">
        <f>F109*H109</f>
        <v>0</v>
      </c>
      <c r="J109" s="264"/>
      <c r="K109" s="442"/>
      <c r="L109" s="263">
        <f>F109*K109</f>
        <v>0</v>
      </c>
      <c r="M109" s="273"/>
      <c r="N109" s="272">
        <f t="shared" si="54"/>
        <v>0</v>
      </c>
      <c r="O109" s="374" t="s">
        <v>487</v>
      </c>
      <c r="P109" s="298"/>
      <c r="Q109" s="297"/>
      <c r="R109" s="269"/>
      <c r="S109" s="301"/>
      <c r="T109" s="302"/>
      <c r="AN109" s="29"/>
    </row>
    <row r="110" spans="1:40" x14ac:dyDescent="0.25">
      <c r="A110" s="330">
        <f t="shared" si="37"/>
        <v>453</v>
      </c>
      <c r="B110" s="45" t="str">
        <f t="shared" si="38"/>
        <v/>
      </c>
      <c r="D110" s="184"/>
      <c r="E110" s="28"/>
      <c r="F110" s="139"/>
      <c r="G110" s="172"/>
      <c r="H110" s="92"/>
      <c r="I110" s="263"/>
      <c r="J110" s="264"/>
      <c r="K110" s="269"/>
      <c r="L110" s="263"/>
      <c r="M110" s="273"/>
      <c r="N110" s="272"/>
      <c r="O110" s="374"/>
      <c r="Q110" s="55"/>
      <c r="R110" s="269"/>
      <c r="S110" s="222"/>
      <c r="AN110" s="29"/>
    </row>
    <row r="111" spans="1:40" x14ac:dyDescent="0.25">
      <c r="A111" s="330">
        <f t="shared" si="37"/>
        <v>453</v>
      </c>
      <c r="B111" s="45" t="str">
        <f t="shared" si="38"/>
        <v/>
      </c>
      <c r="D111" s="146"/>
      <c r="E111" s="167"/>
      <c r="F111" s="166"/>
      <c r="G111" s="158"/>
      <c r="H111" s="266"/>
      <c r="I111" s="91"/>
      <c r="J111" s="91"/>
      <c r="K111" s="266"/>
      <c r="L111" s="91"/>
      <c r="O111" s="374"/>
      <c r="Q111" s="55"/>
      <c r="R111" s="401"/>
      <c r="S111" s="222"/>
      <c r="T111" s="222"/>
    </row>
    <row r="112" spans="1:40" x14ac:dyDescent="0.25">
      <c r="A112" s="330">
        <f t="shared" si="37"/>
        <v>453</v>
      </c>
      <c r="B112" s="45" t="str">
        <f t="shared" si="38"/>
        <v/>
      </c>
      <c r="D112" s="145" t="s">
        <v>10</v>
      </c>
      <c r="E112" s="165"/>
      <c r="F112" s="166"/>
      <c r="G112" s="158"/>
      <c r="H112" s="266"/>
      <c r="I112" s="91"/>
      <c r="J112" s="91"/>
      <c r="K112" s="91"/>
      <c r="L112" s="91"/>
      <c r="O112" s="374"/>
      <c r="Q112" s="55"/>
      <c r="R112" s="402"/>
      <c r="S112" s="222"/>
      <c r="T112" s="222"/>
    </row>
    <row r="113" spans="1:43" x14ac:dyDescent="0.25">
      <c r="A113" s="330">
        <f t="shared" si="37"/>
        <v>453</v>
      </c>
      <c r="B113" s="45" t="str">
        <f t="shared" si="38"/>
        <v/>
      </c>
      <c r="I113" s="91"/>
      <c r="L113" s="91"/>
      <c r="O113" s="374"/>
      <c r="Q113" s="55"/>
      <c r="S113" s="222"/>
      <c r="T113" s="222"/>
    </row>
    <row r="114" spans="1:43" x14ac:dyDescent="0.25">
      <c r="A114" s="330">
        <f t="shared" si="37"/>
        <v>454</v>
      </c>
      <c r="B114" s="45">
        <f t="shared" si="38"/>
        <v>454</v>
      </c>
      <c r="C114" s="125" t="s">
        <v>75</v>
      </c>
      <c r="D114" s="150" t="s">
        <v>148</v>
      </c>
      <c r="E114" s="167"/>
      <c r="F114" s="166">
        <v>5</v>
      </c>
      <c r="G114" s="158" t="s">
        <v>22</v>
      </c>
      <c r="H114" s="440"/>
      <c r="I114" s="91">
        <f t="shared" si="32"/>
        <v>0</v>
      </c>
      <c r="J114" s="91"/>
      <c r="K114" s="440"/>
      <c r="L114" s="91">
        <f t="shared" si="0"/>
        <v>0</v>
      </c>
      <c r="N114" s="92">
        <f t="shared" si="33"/>
        <v>0</v>
      </c>
      <c r="O114" s="374" t="s">
        <v>487</v>
      </c>
      <c r="Q114" s="55"/>
      <c r="R114" s="401"/>
      <c r="S114" s="222"/>
      <c r="T114" s="222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</row>
    <row r="115" spans="1:43" ht="14.25" customHeight="1" x14ac:dyDescent="0.25">
      <c r="A115" s="330">
        <f t="shared" si="37"/>
        <v>455</v>
      </c>
      <c r="B115" s="45">
        <f t="shared" si="38"/>
        <v>455</v>
      </c>
      <c r="C115" s="125" t="s">
        <v>257</v>
      </c>
      <c r="D115" s="150" t="s">
        <v>256</v>
      </c>
      <c r="E115" s="167"/>
      <c r="F115" s="168">
        <v>1</v>
      </c>
      <c r="G115" s="158" t="s">
        <v>22</v>
      </c>
      <c r="H115" s="440"/>
      <c r="I115" s="91">
        <f t="shared" si="32"/>
        <v>0</v>
      </c>
      <c r="J115" s="91"/>
      <c r="K115" s="439"/>
      <c r="L115" s="91">
        <f t="shared" si="0"/>
        <v>0</v>
      </c>
      <c r="N115" s="92">
        <f t="shared" si="33"/>
        <v>0</v>
      </c>
      <c r="O115" s="374" t="s">
        <v>487</v>
      </c>
      <c r="Q115" s="55"/>
      <c r="R115" s="262"/>
      <c r="S115" s="222"/>
      <c r="T115" s="222"/>
      <c r="AN115" s="29"/>
    </row>
    <row r="116" spans="1:43" ht="14.25" customHeight="1" x14ac:dyDescent="0.25">
      <c r="A116" s="330">
        <f t="shared" si="37"/>
        <v>456</v>
      </c>
      <c r="B116" s="45">
        <f t="shared" si="38"/>
        <v>456</v>
      </c>
      <c r="C116" s="125" t="s">
        <v>76</v>
      </c>
      <c r="D116" s="150" t="s">
        <v>149</v>
      </c>
      <c r="E116" s="167"/>
      <c r="F116" s="168">
        <v>6</v>
      </c>
      <c r="G116" s="158" t="s">
        <v>22</v>
      </c>
      <c r="H116" s="440"/>
      <c r="I116" s="91">
        <f t="shared" si="32"/>
        <v>0</v>
      </c>
      <c r="J116" s="91"/>
      <c r="K116" s="439"/>
      <c r="L116" s="91">
        <f t="shared" si="0"/>
        <v>0</v>
      </c>
      <c r="N116" s="92">
        <f t="shared" si="33"/>
        <v>0</v>
      </c>
      <c r="O116" s="374" t="s">
        <v>487</v>
      </c>
      <c r="Q116" s="55"/>
      <c r="R116" s="262"/>
      <c r="S116" s="222"/>
      <c r="T116" s="222"/>
      <c r="AN116" s="29"/>
    </row>
    <row r="117" spans="1:43" x14ac:dyDescent="0.25">
      <c r="A117" s="330">
        <f t="shared" si="37"/>
        <v>457</v>
      </c>
      <c r="B117" s="45">
        <f t="shared" si="38"/>
        <v>457</v>
      </c>
      <c r="C117" s="125" t="s">
        <v>77</v>
      </c>
      <c r="D117" s="150" t="s">
        <v>150</v>
      </c>
      <c r="E117" s="167"/>
      <c r="F117" s="168">
        <v>7</v>
      </c>
      <c r="G117" s="158" t="s">
        <v>22</v>
      </c>
      <c r="H117" s="440"/>
      <c r="I117" s="91">
        <f t="shared" si="32"/>
        <v>0</v>
      </c>
      <c r="J117" s="91"/>
      <c r="K117" s="439"/>
      <c r="L117" s="91">
        <f t="shared" si="0"/>
        <v>0</v>
      </c>
      <c r="N117" s="92">
        <f t="shared" si="33"/>
        <v>0</v>
      </c>
      <c r="O117" s="374" t="s">
        <v>487</v>
      </c>
      <c r="Q117" s="55"/>
      <c r="R117" s="262"/>
      <c r="S117" s="222"/>
      <c r="T117" s="222"/>
      <c r="AN117" s="29"/>
    </row>
    <row r="118" spans="1:43" ht="30" x14ac:dyDescent="0.25">
      <c r="A118" s="330">
        <f t="shared" si="37"/>
        <v>458</v>
      </c>
      <c r="B118" s="45">
        <f t="shared" si="38"/>
        <v>458</v>
      </c>
      <c r="C118" s="125" t="s">
        <v>79</v>
      </c>
      <c r="D118" s="148" t="s">
        <v>54</v>
      </c>
      <c r="E118" s="167"/>
      <c r="F118" s="165">
        <v>6</v>
      </c>
      <c r="G118" s="165" t="s">
        <v>22</v>
      </c>
      <c r="H118" s="443"/>
      <c r="I118" s="274">
        <f t="shared" ref="I118" si="55">F118*H118</f>
        <v>0</v>
      </c>
      <c r="J118" s="168"/>
      <c r="K118" s="443"/>
      <c r="L118" s="274">
        <f t="shared" ref="L118" si="56">F118*K118</f>
        <v>0</v>
      </c>
      <c r="M118" s="89"/>
      <c r="N118" s="275">
        <f t="shared" ref="N118" si="57">SUM(I118+L118)</f>
        <v>0</v>
      </c>
      <c r="O118" s="374" t="s">
        <v>487</v>
      </c>
      <c r="Q118" s="55"/>
      <c r="R118" s="403"/>
      <c r="AN118" s="29"/>
      <c r="AO118" s="29"/>
      <c r="AP118" s="29"/>
    </row>
    <row r="119" spans="1:43" ht="30" x14ac:dyDescent="0.25">
      <c r="A119" s="330">
        <f t="shared" si="37"/>
        <v>459</v>
      </c>
      <c r="B119" s="45">
        <f t="shared" si="38"/>
        <v>459</v>
      </c>
      <c r="C119" s="130" t="s">
        <v>184</v>
      </c>
      <c r="D119" s="325" t="s">
        <v>289</v>
      </c>
      <c r="E119" s="167"/>
      <c r="F119" s="168">
        <v>6</v>
      </c>
      <c r="G119" s="158" t="s">
        <v>22</v>
      </c>
      <c r="H119" s="440"/>
      <c r="I119" s="91">
        <f t="shared" ref="I119:I120" si="58">F119*H119</f>
        <v>0</v>
      </c>
      <c r="J119" s="91"/>
      <c r="K119" s="444"/>
      <c r="L119" s="91">
        <f t="shared" ref="L119:L120" si="59">F119*K119</f>
        <v>0</v>
      </c>
      <c r="N119" s="92">
        <f t="shared" ref="N119:N120" si="60">SUM(I119+L119)</f>
        <v>0</v>
      </c>
      <c r="O119" s="374" t="s">
        <v>487</v>
      </c>
      <c r="Q119" s="55"/>
      <c r="R119" s="267"/>
      <c r="S119" s="240"/>
      <c r="T119" s="222"/>
      <c r="AN119" s="29"/>
      <c r="AO119" s="29"/>
      <c r="AP119" s="29"/>
      <c r="AQ119" s="29"/>
    </row>
    <row r="120" spans="1:43" ht="30" x14ac:dyDescent="0.25">
      <c r="A120" s="330">
        <f t="shared" si="37"/>
        <v>460</v>
      </c>
      <c r="B120" s="45">
        <f t="shared" si="38"/>
        <v>460</v>
      </c>
      <c r="C120" s="125" t="s">
        <v>77</v>
      </c>
      <c r="D120" s="207" t="s">
        <v>288</v>
      </c>
      <c r="E120" s="167"/>
      <c r="F120" s="168">
        <v>1</v>
      </c>
      <c r="G120" s="158" t="s">
        <v>22</v>
      </c>
      <c r="H120" s="440"/>
      <c r="I120" s="91">
        <f t="shared" si="58"/>
        <v>0</v>
      </c>
      <c r="J120" s="91"/>
      <c r="K120" s="444"/>
      <c r="L120" s="91">
        <f t="shared" si="59"/>
        <v>0</v>
      </c>
      <c r="N120" s="92">
        <f t="shared" si="60"/>
        <v>0</v>
      </c>
      <c r="O120" s="374" t="s">
        <v>487</v>
      </c>
      <c r="Q120" s="22"/>
      <c r="R120" s="267"/>
      <c r="S120" s="240"/>
      <c r="T120" s="222"/>
      <c r="AN120" s="29"/>
    </row>
    <row r="121" spans="1:43" ht="13.5" customHeight="1" x14ac:dyDescent="0.25">
      <c r="A121" s="330">
        <f t="shared" si="37"/>
        <v>461</v>
      </c>
      <c r="B121" s="45">
        <f t="shared" si="38"/>
        <v>461</v>
      </c>
      <c r="C121" s="125" t="s">
        <v>80</v>
      </c>
      <c r="D121" s="150" t="s">
        <v>262</v>
      </c>
      <c r="E121" s="170"/>
      <c r="F121" s="166">
        <v>109</v>
      </c>
      <c r="G121" s="33" t="s">
        <v>22</v>
      </c>
      <c r="H121" s="440"/>
      <c r="I121" s="91">
        <f t="shared" si="32"/>
        <v>0</v>
      </c>
      <c r="J121" s="266"/>
      <c r="K121" s="439"/>
      <c r="L121" s="91">
        <f t="shared" ref="L121:L123" si="61">F121*K121</f>
        <v>0</v>
      </c>
      <c r="N121" s="92">
        <f t="shared" si="33"/>
        <v>0</v>
      </c>
      <c r="O121" s="374" t="s">
        <v>487</v>
      </c>
      <c r="Q121" s="55"/>
      <c r="R121" s="262"/>
      <c r="S121" s="12"/>
      <c r="T121" s="12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</row>
    <row r="122" spans="1:43" ht="28.5" customHeight="1" x14ac:dyDescent="0.25">
      <c r="A122" s="330">
        <f t="shared" si="37"/>
        <v>462</v>
      </c>
      <c r="B122" s="45">
        <f t="shared" si="38"/>
        <v>462</v>
      </c>
      <c r="C122" s="125" t="s">
        <v>80</v>
      </c>
      <c r="D122" s="207" t="s">
        <v>263</v>
      </c>
      <c r="E122" s="170"/>
      <c r="F122" s="166">
        <v>48</v>
      </c>
      <c r="G122" s="33" t="s">
        <v>22</v>
      </c>
      <c r="H122" s="440"/>
      <c r="I122" s="91">
        <f t="shared" si="32"/>
        <v>0</v>
      </c>
      <c r="J122" s="266"/>
      <c r="K122" s="439"/>
      <c r="L122" s="91">
        <f t="shared" si="61"/>
        <v>0</v>
      </c>
      <c r="N122" s="92">
        <f t="shared" si="33"/>
        <v>0</v>
      </c>
      <c r="O122" s="374" t="s">
        <v>487</v>
      </c>
      <c r="Q122" s="55"/>
      <c r="R122" s="262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</row>
    <row r="123" spans="1:43" ht="27.75" customHeight="1" x14ac:dyDescent="0.25">
      <c r="A123" s="330">
        <f t="shared" si="37"/>
        <v>463</v>
      </c>
      <c r="B123" s="45">
        <f t="shared" si="38"/>
        <v>463</v>
      </c>
      <c r="C123" s="125" t="s">
        <v>80</v>
      </c>
      <c r="D123" s="207" t="s">
        <v>286</v>
      </c>
      <c r="E123" s="170"/>
      <c r="F123" s="166">
        <v>1</v>
      </c>
      <c r="G123" s="33" t="s">
        <v>22</v>
      </c>
      <c r="H123" s="440"/>
      <c r="I123" s="91">
        <f t="shared" ref="I123" si="62">F123*H123</f>
        <v>0</v>
      </c>
      <c r="J123" s="266"/>
      <c r="K123" s="444"/>
      <c r="L123" s="91">
        <f t="shared" si="61"/>
        <v>0</v>
      </c>
      <c r="N123" s="92">
        <f t="shared" ref="N123" si="63">SUM(I123+L123)</f>
        <v>0</v>
      </c>
      <c r="O123" s="374" t="s">
        <v>487</v>
      </c>
      <c r="Q123" s="55"/>
      <c r="R123" s="267"/>
      <c r="S123" s="240"/>
      <c r="T123" s="12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</row>
    <row r="124" spans="1:43" ht="63.75" customHeight="1" x14ac:dyDescent="0.25">
      <c r="A124" s="330">
        <f t="shared" si="37"/>
        <v>464</v>
      </c>
      <c r="B124" s="45">
        <f t="shared" si="38"/>
        <v>464</v>
      </c>
      <c r="C124" s="124"/>
      <c r="D124" s="67" t="s">
        <v>453</v>
      </c>
      <c r="E124" s="181"/>
      <c r="F124" s="166">
        <v>3</v>
      </c>
      <c r="G124" s="33" t="s">
        <v>22</v>
      </c>
      <c r="H124" s="440"/>
      <c r="I124" s="266">
        <f t="shared" ref="I124:I125" si="64">F124*H124</f>
        <v>0</v>
      </c>
      <c r="J124" s="266"/>
      <c r="K124" s="445"/>
      <c r="L124" s="91">
        <f>F124*K124</f>
        <v>0</v>
      </c>
      <c r="N124" s="92">
        <f>SUM(I124+L124)</f>
        <v>0</v>
      </c>
      <c r="O124" s="374" t="s">
        <v>487</v>
      </c>
      <c r="P124" s="121"/>
      <c r="Q124" s="55"/>
      <c r="R124" s="265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</row>
    <row r="125" spans="1:43" ht="63" customHeight="1" x14ac:dyDescent="0.25">
      <c r="A125" s="330">
        <f t="shared" si="37"/>
        <v>465</v>
      </c>
      <c r="B125" s="45">
        <f t="shared" si="38"/>
        <v>465</v>
      </c>
      <c r="C125" s="124"/>
      <c r="D125" s="67" t="s">
        <v>454</v>
      </c>
      <c r="E125" s="181"/>
      <c r="F125" s="166">
        <v>7</v>
      </c>
      <c r="G125" s="33" t="s">
        <v>22</v>
      </c>
      <c r="H125" s="440"/>
      <c r="I125" s="266">
        <f t="shared" si="64"/>
        <v>0</v>
      </c>
      <c r="J125" s="266"/>
      <c r="K125" s="445"/>
      <c r="L125" s="91">
        <f>F125*K125</f>
        <v>0</v>
      </c>
      <c r="N125" s="92">
        <f>SUM(I125+L125)</f>
        <v>0</v>
      </c>
      <c r="O125" s="374" t="s">
        <v>487</v>
      </c>
      <c r="P125" s="121"/>
      <c r="Q125" s="55"/>
      <c r="R125" s="265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</row>
    <row r="126" spans="1:43" ht="13.5" customHeight="1" x14ac:dyDescent="0.25">
      <c r="A126" s="330">
        <f t="shared" si="37"/>
        <v>466</v>
      </c>
      <c r="B126" s="45">
        <f t="shared" si="38"/>
        <v>466</v>
      </c>
      <c r="C126" s="125" t="s">
        <v>153</v>
      </c>
      <c r="D126" s="184" t="s">
        <v>152</v>
      </c>
      <c r="E126" s="183"/>
      <c r="F126" s="166">
        <v>7</v>
      </c>
      <c r="G126" s="158" t="s">
        <v>22</v>
      </c>
      <c r="H126" s="440"/>
      <c r="I126" s="91">
        <f>F126*H126</f>
        <v>0</v>
      </c>
      <c r="J126" s="91"/>
      <c r="K126" s="439"/>
      <c r="L126" s="91">
        <f t="shared" ref="L126" si="65">F126*K126</f>
        <v>0</v>
      </c>
      <c r="N126" s="92">
        <f>SUM(I126+L126)</f>
        <v>0</v>
      </c>
      <c r="O126" s="374" t="s">
        <v>487</v>
      </c>
      <c r="P126" s="64"/>
      <c r="Q126" s="55"/>
      <c r="R126" s="265"/>
      <c r="AN126" s="29"/>
      <c r="AO126" s="29"/>
      <c r="AP126" s="29"/>
    </row>
    <row r="127" spans="1:43" ht="30" customHeight="1" x14ac:dyDescent="0.25">
      <c r="A127" s="330">
        <f t="shared" si="37"/>
        <v>467</v>
      </c>
      <c r="B127" s="45">
        <f t="shared" si="38"/>
        <v>467</v>
      </c>
      <c r="C127" s="125" t="s">
        <v>270</v>
      </c>
      <c r="D127" s="207" t="s">
        <v>265</v>
      </c>
      <c r="E127" s="167"/>
      <c r="F127" s="152">
        <v>5</v>
      </c>
      <c r="G127" s="158" t="s">
        <v>22</v>
      </c>
      <c r="H127" s="440"/>
      <c r="I127" s="91">
        <f>F127*H127</f>
        <v>0</v>
      </c>
      <c r="J127" s="91"/>
      <c r="K127" s="439"/>
      <c r="L127" s="91">
        <f t="shared" ref="L127" si="66">F127*K127</f>
        <v>0</v>
      </c>
      <c r="N127" s="92">
        <f>SUM(I127+L127)</f>
        <v>0</v>
      </c>
      <c r="O127" s="374" t="s">
        <v>487</v>
      </c>
      <c r="Q127" s="55"/>
      <c r="R127" s="265"/>
      <c r="AI127" s="28"/>
      <c r="AJ127" s="28"/>
      <c r="AK127" s="28"/>
      <c r="AL127" s="28"/>
      <c r="AM127" s="28"/>
    </row>
    <row r="128" spans="1:43" ht="13.5" customHeight="1" x14ac:dyDescent="0.25">
      <c r="A128" s="330">
        <f t="shared" si="37"/>
        <v>467</v>
      </c>
      <c r="B128" s="45" t="str">
        <f t="shared" si="38"/>
        <v/>
      </c>
      <c r="D128" s="149"/>
      <c r="E128" s="170"/>
      <c r="F128" s="166"/>
      <c r="G128" s="33"/>
      <c r="H128" s="266"/>
      <c r="I128" s="91"/>
      <c r="J128" s="266"/>
      <c r="K128" s="92"/>
      <c r="L128" s="91"/>
      <c r="O128" s="374"/>
      <c r="Q128" s="55"/>
      <c r="R128" s="262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</row>
    <row r="129" spans="1:43" ht="13.5" customHeight="1" x14ac:dyDescent="0.25">
      <c r="A129" s="330"/>
      <c r="D129" s="149"/>
      <c r="E129" s="170"/>
      <c r="F129" s="166"/>
      <c r="G129" s="33"/>
      <c r="H129" s="266"/>
      <c r="I129" s="91"/>
      <c r="J129" s="266"/>
      <c r="K129" s="92"/>
      <c r="L129" s="91"/>
      <c r="O129" s="374"/>
      <c r="Q129" s="55"/>
      <c r="R129" s="262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</row>
    <row r="130" spans="1:43" ht="13.5" customHeight="1" x14ac:dyDescent="0.25">
      <c r="A130" s="330"/>
      <c r="D130" s="145" t="s">
        <v>490</v>
      </c>
      <c r="E130" s="170"/>
      <c r="F130" s="166"/>
      <c r="G130" s="33"/>
      <c r="H130" s="266"/>
      <c r="I130" s="91"/>
      <c r="J130" s="266"/>
      <c r="K130" s="92"/>
      <c r="L130" s="91"/>
      <c r="O130" s="374"/>
      <c r="Q130" s="55"/>
      <c r="R130" s="262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</row>
    <row r="131" spans="1:43" ht="13.5" customHeight="1" x14ac:dyDescent="0.25">
      <c r="A131" s="330"/>
      <c r="D131" s="149"/>
      <c r="E131" s="170"/>
      <c r="F131" s="166"/>
      <c r="G131" s="33"/>
      <c r="H131" s="266"/>
      <c r="I131" s="91"/>
      <c r="J131" s="266"/>
      <c r="K131" s="92"/>
      <c r="L131" s="91"/>
      <c r="O131" s="374"/>
      <c r="Q131" s="55"/>
      <c r="R131" s="262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</row>
    <row r="132" spans="1:43" ht="13.5" customHeight="1" x14ac:dyDescent="0.25">
      <c r="A132" s="330"/>
      <c r="B132" s="45">
        <v>1123</v>
      </c>
      <c r="D132" s="391" t="s">
        <v>492</v>
      </c>
      <c r="E132" s="170"/>
      <c r="F132" s="166">
        <v>3</v>
      </c>
      <c r="G132" s="158" t="s">
        <v>22</v>
      </c>
      <c r="H132" s="453"/>
      <c r="I132" s="258">
        <f>F132*H132</f>
        <v>0</v>
      </c>
      <c r="J132" s="257"/>
      <c r="K132" s="453"/>
      <c r="L132" s="258">
        <f t="shared" ref="L132:L134" si="67">F132*K132</f>
        <v>0</v>
      </c>
      <c r="N132" s="92">
        <f>SUM(I132+L132)</f>
        <v>0</v>
      </c>
      <c r="O132" s="374" t="s">
        <v>487</v>
      </c>
      <c r="Q132" s="55"/>
      <c r="R132" s="412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</row>
    <row r="133" spans="1:43" ht="13.5" customHeight="1" x14ac:dyDescent="0.25">
      <c r="A133" s="330"/>
      <c r="B133" s="45">
        <v>1124</v>
      </c>
      <c r="D133" s="391" t="s">
        <v>493</v>
      </c>
      <c r="E133" s="170"/>
      <c r="F133" s="166">
        <v>3</v>
      </c>
      <c r="G133" s="158" t="s">
        <v>22</v>
      </c>
      <c r="H133" s="453"/>
      <c r="I133" s="258">
        <f t="shared" ref="I133:I134" si="68">F133*H133</f>
        <v>0</v>
      </c>
      <c r="J133" s="257"/>
      <c r="K133" s="453"/>
      <c r="L133" s="258">
        <f t="shared" si="67"/>
        <v>0</v>
      </c>
      <c r="N133" s="92">
        <f t="shared" ref="N133:N134" si="69">SUM(I133+L133)</f>
        <v>0</v>
      </c>
      <c r="O133" s="374" t="s">
        <v>487</v>
      </c>
      <c r="Q133" s="55"/>
      <c r="R133" s="412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</row>
    <row r="134" spans="1:43" ht="13.5" customHeight="1" x14ac:dyDescent="0.25">
      <c r="A134" s="330"/>
      <c r="B134" s="45">
        <v>1125</v>
      </c>
      <c r="D134" s="391" t="s">
        <v>491</v>
      </c>
      <c r="E134" s="170"/>
      <c r="F134" s="166">
        <v>3</v>
      </c>
      <c r="G134" s="158" t="s">
        <v>22</v>
      </c>
      <c r="H134" s="453"/>
      <c r="I134" s="258">
        <f t="shared" si="68"/>
        <v>0</v>
      </c>
      <c r="J134" s="257"/>
      <c r="K134" s="453"/>
      <c r="L134" s="258">
        <f t="shared" si="67"/>
        <v>0</v>
      </c>
      <c r="N134" s="92">
        <f t="shared" si="69"/>
        <v>0</v>
      </c>
      <c r="O134" s="374" t="s">
        <v>487</v>
      </c>
      <c r="Q134" s="55"/>
      <c r="R134" s="412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</row>
    <row r="135" spans="1:43" ht="13.5" customHeight="1" x14ac:dyDescent="0.25">
      <c r="A135" s="330"/>
      <c r="B135" s="45">
        <v>1126</v>
      </c>
      <c r="D135" s="142" t="s">
        <v>154</v>
      </c>
      <c r="E135" s="167"/>
      <c r="F135" s="166">
        <v>3</v>
      </c>
      <c r="G135" s="158" t="s">
        <v>22</v>
      </c>
      <c r="H135" s="449"/>
      <c r="I135" s="258">
        <f t="shared" ref="I135" si="70">F135*H135</f>
        <v>0</v>
      </c>
      <c r="J135" s="258"/>
      <c r="K135" s="257"/>
      <c r="L135" s="258"/>
      <c r="N135" s="92">
        <f t="shared" ref="N135" si="71">SUM(I135+L135)</f>
        <v>0</v>
      </c>
      <c r="O135" s="374" t="s">
        <v>487</v>
      </c>
      <c r="Q135" s="55"/>
      <c r="R135" s="40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</row>
    <row r="136" spans="1:43" ht="13.5" customHeight="1" x14ac:dyDescent="0.25">
      <c r="A136" s="330"/>
      <c r="D136" s="149"/>
      <c r="E136" s="170"/>
      <c r="F136" s="166"/>
      <c r="G136" s="33"/>
      <c r="H136" s="266"/>
      <c r="I136" s="91"/>
      <c r="J136" s="266"/>
      <c r="K136" s="92"/>
      <c r="L136" s="91"/>
      <c r="O136" s="374"/>
      <c r="Q136" s="55"/>
      <c r="R136" s="262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</row>
    <row r="137" spans="1:43" x14ac:dyDescent="0.25">
      <c r="A137" s="330">
        <f>IF(ISNUMBER($F137),$A128+1,$A128+0)</f>
        <v>467</v>
      </c>
      <c r="B137" s="45" t="str">
        <f>IF((A137-A128)=0,"",A137)</f>
        <v/>
      </c>
      <c r="D137" s="147"/>
      <c r="E137" s="167"/>
      <c r="F137" s="152"/>
      <c r="G137" s="165"/>
      <c r="H137" s="266"/>
      <c r="I137" s="91"/>
      <c r="J137" s="91"/>
      <c r="K137" s="265"/>
      <c r="L137" s="91"/>
      <c r="O137" s="374"/>
      <c r="Q137" s="55"/>
      <c r="R137" s="265"/>
      <c r="AN137" s="29"/>
      <c r="AO137" s="29"/>
      <c r="AP137" s="29"/>
      <c r="AQ137" s="29"/>
    </row>
    <row r="138" spans="1:43" x14ac:dyDescent="0.25">
      <c r="A138" s="330">
        <f t="shared" si="37"/>
        <v>467</v>
      </c>
      <c r="B138" s="45" t="str">
        <f t="shared" si="38"/>
        <v/>
      </c>
      <c r="D138" s="145" t="s">
        <v>12</v>
      </c>
      <c r="E138" s="167"/>
      <c r="F138" s="166"/>
      <c r="G138" s="171"/>
      <c r="H138" s="266"/>
      <c r="I138" s="91"/>
      <c r="J138" s="91"/>
      <c r="K138" s="91"/>
      <c r="L138" s="91"/>
      <c r="O138" s="374"/>
      <c r="Q138" s="55"/>
      <c r="R138" s="402"/>
    </row>
    <row r="139" spans="1:43" x14ac:dyDescent="0.25">
      <c r="A139" s="330">
        <f t="shared" si="37"/>
        <v>467</v>
      </c>
      <c r="B139" s="45" t="str">
        <f t="shared" si="38"/>
        <v/>
      </c>
      <c r="O139" s="374"/>
      <c r="Q139" s="55"/>
    </row>
    <row r="140" spans="1:43" x14ac:dyDescent="0.25">
      <c r="A140" s="330">
        <f t="shared" si="37"/>
        <v>468</v>
      </c>
      <c r="B140" s="45">
        <f t="shared" si="38"/>
        <v>468</v>
      </c>
      <c r="C140" s="125" t="s">
        <v>457</v>
      </c>
      <c r="D140" s="211" t="s">
        <v>233</v>
      </c>
      <c r="F140" s="89">
        <v>5</v>
      </c>
      <c r="G140" s="158" t="s">
        <v>22</v>
      </c>
      <c r="H140" s="440"/>
      <c r="I140" s="91">
        <f>F140*H140</f>
        <v>0</v>
      </c>
      <c r="J140" s="91"/>
      <c r="K140" s="439"/>
      <c r="L140" s="91">
        <f t="shared" ref="L140" si="72">F140*K140</f>
        <v>0</v>
      </c>
      <c r="N140" s="92">
        <f>SUM(I140+L140)</f>
        <v>0</v>
      </c>
      <c r="O140" s="374" t="s">
        <v>487</v>
      </c>
      <c r="Q140" s="55"/>
      <c r="R140" s="265"/>
    </row>
    <row r="141" spans="1:43" x14ac:dyDescent="0.25">
      <c r="A141" s="330">
        <f t="shared" si="37"/>
        <v>469</v>
      </c>
      <c r="B141" s="45">
        <f t="shared" si="38"/>
        <v>469</v>
      </c>
      <c r="D141" s="142" t="s">
        <v>41</v>
      </c>
      <c r="E141" s="167"/>
      <c r="F141" s="166">
        <v>9</v>
      </c>
      <c r="G141" s="158" t="s">
        <v>22</v>
      </c>
      <c r="H141" s="440"/>
      <c r="I141" s="91">
        <f t="shared" ref="I141:I175" si="73">F141*H141</f>
        <v>0</v>
      </c>
      <c r="J141" s="91"/>
      <c r="K141" s="266"/>
      <c r="L141" s="91"/>
      <c r="N141" s="92">
        <f t="shared" ref="N141:N175" si="74">SUM(I141+L141)</f>
        <v>0</v>
      </c>
      <c r="O141" s="374" t="s">
        <v>487</v>
      </c>
      <c r="Q141" s="55"/>
      <c r="R141" s="401"/>
    </row>
    <row r="142" spans="1:43" x14ac:dyDescent="0.25">
      <c r="A142" s="330">
        <f t="shared" si="37"/>
        <v>470</v>
      </c>
      <c r="B142" s="45">
        <f t="shared" si="38"/>
        <v>470</v>
      </c>
      <c r="D142" s="142" t="s">
        <v>154</v>
      </c>
      <c r="E142" s="167"/>
      <c r="F142" s="166">
        <v>31</v>
      </c>
      <c r="G142" s="158" t="s">
        <v>22</v>
      </c>
      <c r="H142" s="440"/>
      <c r="I142" s="91">
        <f t="shared" si="73"/>
        <v>0</v>
      </c>
      <c r="J142" s="91"/>
      <c r="K142" s="266"/>
      <c r="L142" s="91"/>
      <c r="N142" s="92">
        <f t="shared" si="74"/>
        <v>0</v>
      </c>
      <c r="O142" s="374" t="s">
        <v>487</v>
      </c>
      <c r="Q142" s="55"/>
      <c r="R142" s="401"/>
      <c r="S142" s="50"/>
      <c r="T142" s="50"/>
    </row>
    <row r="143" spans="1:43" ht="15" customHeight="1" x14ac:dyDescent="0.25">
      <c r="A143" s="330">
        <f t="shared" si="37"/>
        <v>471</v>
      </c>
      <c r="B143" s="45">
        <f t="shared" si="38"/>
        <v>471</v>
      </c>
      <c r="C143" s="127"/>
      <c r="D143" s="136" t="s">
        <v>292</v>
      </c>
      <c r="F143" s="166">
        <v>2</v>
      </c>
      <c r="G143" s="158" t="s">
        <v>22</v>
      </c>
      <c r="H143" s="266"/>
      <c r="I143" s="91"/>
      <c r="J143" s="91"/>
      <c r="K143" s="440"/>
      <c r="L143" s="91">
        <f t="shared" ref="L143:L144" si="75">F143*K143</f>
        <v>0</v>
      </c>
      <c r="N143" s="92">
        <f t="shared" si="74"/>
        <v>0</v>
      </c>
      <c r="O143" s="374" t="s">
        <v>487</v>
      </c>
      <c r="Q143" s="55"/>
      <c r="R143" s="401"/>
    </row>
    <row r="144" spans="1:43" x14ac:dyDescent="0.25">
      <c r="A144" s="330">
        <f t="shared" si="37"/>
        <v>472</v>
      </c>
      <c r="B144" s="45">
        <f t="shared" si="38"/>
        <v>472</v>
      </c>
      <c r="C144" s="124" t="s">
        <v>192</v>
      </c>
      <c r="D144" s="209" t="s">
        <v>193</v>
      </c>
      <c r="E144" s="183"/>
      <c r="F144" s="172">
        <v>3</v>
      </c>
      <c r="G144" s="169" t="s">
        <v>22</v>
      </c>
      <c r="H144" s="438"/>
      <c r="I144" s="91">
        <f t="shared" si="73"/>
        <v>0</v>
      </c>
      <c r="J144" s="91"/>
      <c r="K144" s="440"/>
      <c r="L144" s="266">
        <f t="shared" si="75"/>
        <v>0</v>
      </c>
      <c r="N144" s="92">
        <f t="shared" si="74"/>
        <v>0</v>
      </c>
      <c r="O144" s="374" t="s">
        <v>487</v>
      </c>
      <c r="P144" s="121"/>
      <c r="Q144" s="55"/>
      <c r="R144" s="401"/>
      <c r="T144" s="220"/>
      <c r="AE144" s="28"/>
      <c r="AF144" s="28"/>
      <c r="AG144" s="28"/>
      <c r="AH144" s="28"/>
      <c r="AI144" s="28"/>
      <c r="AJ144" s="28"/>
      <c r="AK144" s="28"/>
      <c r="AL144" s="28"/>
      <c r="AM144" s="28"/>
    </row>
    <row r="145" spans="1:40" x14ac:dyDescent="0.25">
      <c r="A145" s="330">
        <f t="shared" si="37"/>
        <v>473</v>
      </c>
      <c r="B145" s="45">
        <f t="shared" si="38"/>
        <v>473</v>
      </c>
      <c r="C145" s="238" t="s">
        <v>190</v>
      </c>
      <c r="D145" s="208" t="s">
        <v>191</v>
      </c>
      <c r="E145" s="183"/>
      <c r="F145" s="172">
        <v>10</v>
      </c>
      <c r="G145" s="32" t="s">
        <v>23</v>
      </c>
      <c r="H145" s="440"/>
      <c r="I145" s="91">
        <f t="shared" si="73"/>
        <v>0</v>
      </c>
      <c r="J145" s="266"/>
      <c r="K145" s="266"/>
      <c r="L145" s="91"/>
      <c r="N145" s="92">
        <f t="shared" si="74"/>
        <v>0</v>
      </c>
      <c r="O145" s="374" t="s">
        <v>487</v>
      </c>
      <c r="P145" s="121"/>
      <c r="Q145" s="55"/>
      <c r="R145" s="401"/>
      <c r="AN145" s="29"/>
    </row>
    <row r="146" spans="1:40" x14ac:dyDescent="0.25">
      <c r="A146" s="330">
        <f t="shared" si="37"/>
        <v>474</v>
      </c>
      <c r="B146" s="45">
        <f t="shared" si="38"/>
        <v>474</v>
      </c>
      <c r="C146" s="238"/>
      <c r="D146" s="208" t="s">
        <v>444</v>
      </c>
      <c r="E146" s="183"/>
      <c r="F146" s="172">
        <v>1</v>
      </c>
      <c r="G146" s="32" t="s">
        <v>433</v>
      </c>
      <c r="H146" s="440"/>
      <c r="I146" s="91">
        <f t="shared" ref="I146" si="76">F146*H146</f>
        <v>0</v>
      </c>
      <c r="J146" s="266"/>
      <c r="K146" s="266"/>
      <c r="L146" s="91"/>
      <c r="N146" s="92">
        <f t="shared" ref="N146" si="77">SUM(I146+L146)</f>
        <v>0</v>
      </c>
      <c r="O146" s="374" t="s">
        <v>487</v>
      </c>
      <c r="P146" s="121"/>
      <c r="Q146" s="55"/>
      <c r="R146" s="401"/>
      <c r="AN146" s="29"/>
    </row>
    <row r="147" spans="1:40" s="25" customFormat="1" x14ac:dyDescent="0.25">
      <c r="A147" s="330">
        <f t="shared" si="37"/>
        <v>475</v>
      </c>
      <c r="B147" s="45">
        <f t="shared" si="38"/>
        <v>475</v>
      </c>
      <c r="C147" s="130"/>
      <c r="D147" s="151" t="s">
        <v>25</v>
      </c>
      <c r="E147" s="170"/>
      <c r="F147" s="166">
        <v>3</v>
      </c>
      <c r="G147" s="173" t="s">
        <v>40</v>
      </c>
      <c r="H147" s="266"/>
      <c r="I147" s="91"/>
      <c r="J147" s="266"/>
      <c r="K147" s="159"/>
      <c r="L147" s="91">
        <f>SUM(L10:L145)</f>
        <v>0</v>
      </c>
      <c r="M147" s="86"/>
      <c r="N147" s="92">
        <f>L147/100*F147</f>
        <v>0</v>
      </c>
      <c r="O147" s="374" t="s">
        <v>487</v>
      </c>
      <c r="P147" s="29"/>
      <c r="Q147" s="55"/>
      <c r="R147" s="336"/>
      <c r="S147" s="78"/>
      <c r="T147" s="78"/>
    </row>
    <row r="148" spans="1:40" s="25" customFormat="1" x14ac:dyDescent="0.25">
      <c r="A148" s="330">
        <f t="shared" ref="A148:A176" si="78">IF(ISNUMBER($F148),$A147+1,$A147+0)</f>
        <v>476</v>
      </c>
      <c r="B148" s="45">
        <f t="shared" ref="B148:B176" si="79">IF((A148-A147)=0,"",A148)</f>
        <v>476</v>
      </c>
      <c r="C148" s="136"/>
      <c r="D148" s="21" t="s">
        <v>157</v>
      </c>
      <c r="E148" s="181"/>
      <c r="F148" s="166">
        <v>1.5</v>
      </c>
      <c r="G148" s="173" t="s">
        <v>40</v>
      </c>
      <c r="H148" s="266"/>
      <c r="I148" s="91"/>
      <c r="J148" s="266"/>
      <c r="K148" s="86"/>
      <c r="L148" s="91">
        <f>L147</f>
        <v>0</v>
      </c>
      <c r="M148" s="86"/>
      <c r="N148" s="92">
        <f>L148/100*F148</f>
        <v>0</v>
      </c>
      <c r="O148" s="374" t="s">
        <v>487</v>
      </c>
      <c r="P148" s="18"/>
      <c r="Q148" s="55"/>
      <c r="R148" s="265"/>
      <c r="S148" s="78"/>
      <c r="T148" s="78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</row>
    <row r="149" spans="1:40" x14ac:dyDescent="0.25">
      <c r="A149" s="330">
        <f t="shared" si="78"/>
        <v>476</v>
      </c>
      <c r="B149" s="45" t="str">
        <f t="shared" si="79"/>
        <v/>
      </c>
      <c r="O149" s="374"/>
      <c r="Q149" s="55"/>
    </row>
    <row r="150" spans="1:40" x14ac:dyDescent="0.25">
      <c r="A150" s="330">
        <f t="shared" si="78"/>
        <v>476</v>
      </c>
      <c r="B150" s="45" t="str">
        <f t="shared" si="79"/>
        <v/>
      </c>
      <c r="C150" s="238"/>
      <c r="D150" s="208"/>
      <c r="E150" s="183"/>
      <c r="F150" s="172"/>
      <c r="H150" s="266"/>
      <c r="I150" s="91"/>
      <c r="J150" s="266"/>
      <c r="K150" s="266"/>
      <c r="L150" s="91"/>
      <c r="O150" s="374"/>
      <c r="P150" s="121"/>
      <c r="Q150" s="55"/>
      <c r="R150" s="401"/>
      <c r="AN150" s="29"/>
    </row>
    <row r="151" spans="1:40" s="15" customFormat="1" ht="15" customHeight="1" x14ac:dyDescent="0.25">
      <c r="A151" s="330">
        <f t="shared" si="78"/>
        <v>476</v>
      </c>
      <c r="B151" s="45" t="str">
        <f t="shared" si="79"/>
        <v/>
      </c>
      <c r="C151" s="125"/>
      <c r="D151" s="145" t="s">
        <v>33</v>
      </c>
      <c r="E151" s="167"/>
      <c r="F151" s="166"/>
      <c r="G151" s="158"/>
      <c r="H151" s="266"/>
      <c r="I151" s="91"/>
      <c r="J151" s="91"/>
      <c r="K151" s="91"/>
      <c r="L151" s="91"/>
      <c r="M151" s="92"/>
      <c r="N151" s="92"/>
      <c r="O151" s="374"/>
      <c r="P151" s="29"/>
      <c r="Q151" s="55"/>
      <c r="R151" s="402"/>
      <c r="S151" s="78"/>
      <c r="T151" s="78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</row>
    <row r="152" spans="1:40" s="15" customFormat="1" ht="15" customHeight="1" x14ac:dyDescent="0.25">
      <c r="A152" s="330">
        <f t="shared" si="78"/>
        <v>476</v>
      </c>
      <c r="B152" s="45" t="str">
        <f t="shared" si="79"/>
        <v/>
      </c>
      <c r="C152" s="125"/>
      <c r="D152" s="134"/>
      <c r="E152" s="167"/>
      <c r="F152" s="166"/>
      <c r="G152" s="158"/>
      <c r="H152" s="266"/>
      <c r="I152" s="91"/>
      <c r="J152" s="91"/>
      <c r="K152" s="91"/>
      <c r="L152" s="91"/>
      <c r="M152" s="92"/>
      <c r="N152" s="92"/>
      <c r="O152" s="374"/>
      <c r="P152" s="29"/>
      <c r="Q152" s="55"/>
      <c r="R152" s="402"/>
      <c r="S152" s="78"/>
      <c r="T152" s="78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</row>
    <row r="153" spans="1:40" s="15" customFormat="1" ht="15" customHeight="1" x14ac:dyDescent="0.25">
      <c r="A153" s="330">
        <f t="shared" si="78"/>
        <v>477</v>
      </c>
      <c r="B153" s="45">
        <f t="shared" si="79"/>
        <v>477</v>
      </c>
      <c r="C153" s="125" t="s">
        <v>84</v>
      </c>
      <c r="D153" s="134" t="s">
        <v>34</v>
      </c>
      <c r="E153" s="167"/>
      <c r="F153" s="166">
        <v>1750</v>
      </c>
      <c r="G153" s="158" t="s">
        <v>23</v>
      </c>
      <c r="H153" s="440"/>
      <c r="I153" s="91">
        <f t="shared" si="73"/>
        <v>0</v>
      </c>
      <c r="J153" s="91"/>
      <c r="K153" s="91"/>
      <c r="L153" s="91"/>
      <c r="M153" s="92"/>
      <c r="N153" s="92">
        <f t="shared" si="74"/>
        <v>0</v>
      </c>
      <c r="O153" s="374" t="s">
        <v>487</v>
      </c>
      <c r="P153" s="29"/>
      <c r="Q153" s="55"/>
      <c r="R153" s="402"/>
      <c r="S153" s="78"/>
      <c r="T153" s="78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</row>
    <row r="154" spans="1:40" s="15" customFormat="1" ht="15" customHeight="1" x14ac:dyDescent="0.25">
      <c r="A154" s="330">
        <f t="shared" si="78"/>
        <v>478</v>
      </c>
      <c r="B154" s="45">
        <f t="shared" si="79"/>
        <v>478</v>
      </c>
      <c r="C154" s="125" t="s">
        <v>85</v>
      </c>
      <c r="D154" s="134" t="s">
        <v>35</v>
      </c>
      <c r="E154" s="167"/>
      <c r="F154" s="166">
        <v>1260</v>
      </c>
      <c r="G154" s="158" t="s">
        <v>23</v>
      </c>
      <c r="H154" s="440"/>
      <c r="I154" s="91">
        <f t="shared" si="73"/>
        <v>0</v>
      </c>
      <c r="J154" s="91"/>
      <c r="K154" s="91"/>
      <c r="L154" s="91"/>
      <c r="M154" s="92"/>
      <c r="N154" s="92">
        <f t="shared" si="74"/>
        <v>0</v>
      </c>
      <c r="O154" s="374" t="s">
        <v>487</v>
      </c>
      <c r="P154" s="29"/>
      <c r="Q154" s="55"/>
      <c r="R154" s="402"/>
      <c r="S154" s="78"/>
      <c r="T154" s="78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</row>
    <row r="155" spans="1:40" s="15" customFormat="1" ht="15" customHeight="1" x14ac:dyDescent="0.25">
      <c r="A155" s="330">
        <f t="shared" si="78"/>
        <v>479</v>
      </c>
      <c r="B155" s="45">
        <f t="shared" si="79"/>
        <v>479</v>
      </c>
      <c r="C155" s="125" t="s">
        <v>156</v>
      </c>
      <c r="D155" s="134" t="s">
        <v>155</v>
      </c>
      <c r="E155" s="167"/>
      <c r="F155" s="166">
        <v>850</v>
      </c>
      <c r="G155" s="158" t="s">
        <v>23</v>
      </c>
      <c r="H155" s="440"/>
      <c r="I155" s="91">
        <f t="shared" si="73"/>
        <v>0</v>
      </c>
      <c r="J155" s="91"/>
      <c r="K155" s="91"/>
      <c r="L155" s="91"/>
      <c r="M155" s="92"/>
      <c r="N155" s="92">
        <f t="shared" si="74"/>
        <v>0</v>
      </c>
      <c r="O155" s="374" t="s">
        <v>487</v>
      </c>
      <c r="P155" s="29"/>
      <c r="Q155" s="55"/>
      <c r="R155" s="402"/>
      <c r="S155" s="78"/>
      <c r="T155" s="78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</row>
    <row r="156" spans="1:40" s="15" customFormat="1" ht="15" customHeight="1" x14ac:dyDescent="0.25">
      <c r="A156" s="330">
        <f t="shared" si="78"/>
        <v>480</v>
      </c>
      <c r="B156" s="45">
        <f t="shared" si="79"/>
        <v>480</v>
      </c>
      <c r="C156" s="125" t="s">
        <v>82</v>
      </c>
      <c r="D156" s="139" t="s">
        <v>36</v>
      </c>
      <c r="E156" s="167"/>
      <c r="F156" s="166">
        <v>224</v>
      </c>
      <c r="G156" s="158" t="s">
        <v>22</v>
      </c>
      <c r="H156" s="440"/>
      <c r="I156" s="91">
        <f t="shared" si="73"/>
        <v>0</v>
      </c>
      <c r="J156" s="91"/>
      <c r="K156" s="91"/>
      <c r="L156" s="91"/>
      <c r="M156" s="92"/>
      <c r="N156" s="92">
        <f t="shared" si="74"/>
        <v>0</v>
      </c>
      <c r="O156" s="374" t="s">
        <v>487</v>
      </c>
      <c r="P156" s="29"/>
      <c r="Q156" s="55"/>
      <c r="R156" s="402"/>
      <c r="S156" s="78"/>
      <c r="T156" s="78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</row>
    <row r="157" spans="1:40" s="15" customFormat="1" ht="15" customHeight="1" x14ac:dyDescent="0.25">
      <c r="A157" s="330">
        <f t="shared" si="78"/>
        <v>481</v>
      </c>
      <c r="B157" s="45">
        <f t="shared" si="79"/>
        <v>481</v>
      </c>
      <c r="C157" s="125" t="s">
        <v>83</v>
      </c>
      <c r="D157" s="152" t="s">
        <v>37</v>
      </c>
      <c r="E157" s="167"/>
      <c r="F157" s="166">
        <v>24</v>
      </c>
      <c r="G157" s="158" t="s">
        <v>22</v>
      </c>
      <c r="H157" s="440"/>
      <c r="I157" s="91">
        <f t="shared" si="73"/>
        <v>0</v>
      </c>
      <c r="J157" s="91"/>
      <c r="K157" s="91"/>
      <c r="L157" s="91"/>
      <c r="M157" s="92"/>
      <c r="N157" s="92">
        <f t="shared" si="74"/>
        <v>0</v>
      </c>
      <c r="O157" s="374" t="s">
        <v>487</v>
      </c>
      <c r="P157" s="29"/>
      <c r="Q157" s="55"/>
      <c r="R157" s="402"/>
      <c r="S157" s="78"/>
      <c r="T157" s="78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</row>
    <row r="158" spans="1:40" s="15" customFormat="1" ht="15" customHeight="1" x14ac:dyDescent="0.25">
      <c r="A158" s="330">
        <f t="shared" si="78"/>
        <v>482</v>
      </c>
      <c r="B158" s="45">
        <f t="shared" si="79"/>
        <v>482</v>
      </c>
      <c r="C158" s="125" t="s">
        <v>86</v>
      </c>
      <c r="D158" s="139" t="s">
        <v>160</v>
      </c>
      <c r="E158" s="167"/>
      <c r="F158" s="172">
        <v>8</v>
      </c>
      <c r="G158" s="158" t="s">
        <v>22</v>
      </c>
      <c r="H158" s="440"/>
      <c r="I158" s="91">
        <f t="shared" si="73"/>
        <v>0</v>
      </c>
      <c r="J158" s="91"/>
      <c r="K158" s="91"/>
      <c r="L158" s="91"/>
      <c r="M158" s="92"/>
      <c r="N158" s="92">
        <f t="shared" si="74"/>
        <v>0</v>
      </c>
      <c r="O158" s="374" t="s">
        <v>487</v>
      </c>
      <c r="P158" s="29"/>
      <c r="Q158" s="55"/>
      <c r="R158" s="402"/>
      <c r="S158" s="78"/>
      <c r="T158" s="78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</row>
    <row r="159" spans="1:40" s="15" customFormat="1" ht="15" customHeight="1" x14ac:dyDescent="0.25">
      <c r="A159" s="330">
        <f t="shared" si="78"/>
        <v>483</v>
      </c>
      <c r="B159" s="45">
        <f t="shared" si="79"/>
        <v>483</v>
      </c>
      <c r="C159" s="125" t="s">
        <v>87</v>
      </c>
      <c r="D159" s="139" t="s">
        <v>159</v>
      </c>
      <c r="E159" s="167"/>
      <c r="F159" s="172">
        <v>13</v>
      </c>
      <c r="G159" s="158" t="s">
        <v>22</v>
      </c>
      <c r="H159" s="440"/>
      <c r="I159" s="91">
        <f t="shared" si="73"/>
        <v>0</v>
      </c>
      <c r="J159" s="91"/>
      <c r="K159" s="91"/>
      <c r="L159" s="91"/>
      <c r="M159" s="92"/>
      <c r="N159" s="92">
        <f t="shared" si="74"/>
        <v>0</v>
      </c>
      <c r="O159" s="374" t="s">
        <v>487</v>
      </c>
      <c r="P159" s="29"/>
      <c r="Q159" s="55"/>
      <c r="R159" s="402"/>
      <c r="S159" s="78"/>
      <c r="T159" s="78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</row>
    <row r="160" spans="1:40" s="15" customFormat="1" ht="15" customHeight="1" x14ac:dyDescent="0.25">
      <c r="A160" s="330">
        <f t="shared" si="78"/>
        <v>484</v>
      </c>
      <c r="B160" s="45">
        <f t="shared" si="79"/>
        <v>484</v>
      </c>
      <c r="C160" s="125" t="s">
        <v>162</v>
      </c>
      <c r="D160" s="139" t="s">
        <v>161</v>
      </c>
      <c r="E160" s="167"/>
      <c r="F160" s="172">
        <v>10</v>
      </c>
      <c r="G160" s="158" t="s">
        <v>22</v>
      </c>
      <c r="H160" s="440"/>
      <c r="I160" s="91">
        <f t="shared" si="73"/>
        <v>0</v>
      </c>
      <c r="J160" s="91"/>
      <c r="K160" s="91"/>
      <c r="L160" s="91"/>
      <c r="M160" s="92"/>
      <c r="N160" s="92">
        <f t="shared" si="74"/>
        <v>0</v>
      </c>
      <c r="O160" s="374" t="s">
        <v>487</v>
      </c>
      <c r="P160" s="29"/>
      <c r="Q160" s="55"/>
      <c r="R160" s="402"/>
      <c r="S160" s="78"/>
      <c r="T160" s="78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</row>
    <row r="161" spans="1:40" s="15" customFormat="1" ht="15" customHeight="1" x14ac:dyDescent="0.25">
      <c r="A161" s="330">
        <f t="shared" si="78"/>
        <v>485</v>
      </c>
      <c r="B161" s="45">
        <f t="shared" si="79"/>
        <v>485</v>
      </c>
      <c r="C161" s="125" t="s">
        <v>163</v>
      </c>
      <c r="D161" s="139" t="s">
        <v>165</v>
      </c>
      <c r="E161" s="167"/>
      <c r="F161" s="166">
        <v>1</v>
      </c>
      <c r="G161" s="158" t="s">
        <v>164</v>
      </c>
      <c r="H161" s="440"/>
      <c r="I161" s="91">
        <f t="shared" si="73"/>
        <v>0</v>
      </c>
      <c r="J161" s="91"/>
      <c r="K161" s="91"/>
      <c r="L161" s="91"/>
      <c r="M161" s="92"/>
      <c r="N161" s="92">
        <f t="shared" si="74"/>
        <v>0</v>
      </c>
      <c r="O161" s="374" t="s">
        <v>487</v>
      </c>
      <c r="P161" s="29"/>
      <c r="Q161" s="55"/>
      <c r="R161" s="402"/>
      <c r="S161" s="78"/>
      <c r="T161" s="78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</row>
    <row r="162" spans="1:40" s="15" customFormat="1" ht="15" customHeight="1" x14ac:dyDescent="0.25">
      <c r="A162" s="330">
        <f t="shared" si="78"/>
        <v>486</v>
      </c>
      <c r="B162" s="45">
        <f t="shared" si="79"/>
        <v>486</v>
      </c>
      <c r="C162" s="125" t="s">
        <v>167</v>
      </c>
      <c r="D162" s="139" t="s">
        <v>166</v>
      </c>
      <c r="E162" s="167"/>
      <c r="F162" s="166">
        <v>150</v>
      </c>
      <c r="G162" s="158" t="s">
        <v>23</v>
      </c>
      <c r="H162" s="440"/>
      <c r="I162" s="91">
        <f t="shared" si="73"/>
        <v>0</v>
      </c>
      <c r="J162" s="91"/>
      <c r="K162" s="91"/>
      <c r="L162" s="91"/>
      <c r="M162" s="92"/>
      <c r="N162" s="92">
        <f t="shared" si="74"/>
        <v>0</v>
      </c>
      <c r="O162" s="374" t="s">
        <v>487</v>
      </c>
      <c r="P162" s="29"/>
      <c r="Q162" s="55"/>
      <c r="R162" s="402"/>
      <c r="S162" s="78"/>
      <c r="T162" s="78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</row>
    <row r="163" spans="1:40" s="15" customFormat="1" x14ac:dyDescent="0.25">
      <c r="A163" s="330">
        <f t="shared" si="78"/>
        <v>487</v>
      </c>
      <c r="B163" s="45">
        <f>IF((A163-A162)=0,"",A163)</f>
        <v>487</v>
      </c>
      <c r="C163" s="239"/>
      <c r="D163" s="139" t="s">
        <v>477</v>
      </c>
      <c r="E163" s="183"/>
      <c r="F163" s="172">
        <v>1</v>
      </c>
      <c r="G163" s="158" t="s">
        <v>164</v>
      </c>
      <c r="H163" s="440"/>
      <c r="I163" s="91">
        <f t="shared" si="73"/>
        <v>0</v>
      </c>
      <c r="J163" s="91"/>
      <c r="K163" s="91"/>
      <c r="L163" s="91"/>
      <c r="M163" s="92"/>
      <c r="N163" s="92">
        <f t="shared" ref="N163" si="80">SUM(I163+L163)</f>
        <v>0</v>
      </c>
      <c r="O163" s="374" t="s">
        <v>487</v>
      </c>
      <c r="P163" s="18"/>
      <c r="Q163" s="55"/>
      <c r="R163" s="402"/>
      <c r="S163" s="218"/>
      <c r="T163" s="78"/>
      <c r="U163" s="78"/>
      <c r="V163" s="29"/>
      <c r="W163" s="29"/>
    </row>
    <row r="164" spans="1:40" s="15" customFormat="1" x14ac:dyDescent="0.25">
      <c r="A164" s="330">
        <f t="shared" si="78"/>
        <v>487</v>
      </c>
      <c r="B164" s="45" t="str">
        <f t="shared" si="79"/>
        <v/>
      </c>
      <c r="C164" s="239"/>
      <c r="D164" s="29"/>
      <c r="E164" s="183"/>
      <c r="F164" s="166"/>
      <c r="G164" s="172"/>
      <c r="H164" s="266"/>
      <c r="I164" s="91"/>
      <c r="J164" s="91"/>
      <c r="K164" s="266"/>
      <c r="L164" s="266"/>
      <c r="M164" s="92"/>
      <c r="N164" s="92"/>
      <c r="O164" s="374"/>
      <c r="P164" s="121"/>
      <c r="Q164" s="55"/>
      <c r="R164" s="401"/>
      <c r="S164" s="78"/>
      <c r="T164" s="78"/>
      <c r="U164" s="29"/>
      <c r="V164" s="29"/>
    </row>
    <row r="165" spans="1:40" s="15" customFormat="1" ht="15" customHeight="1" x14ac:dyDescent="0.25">
      <c r="A165" s="330">
        <f t="shared" si="78"/>
        <v>487</v>
      </c>
      <c r="B165" s="45" t="str">
        <f t="shared" si="79"/>
        <v/>
      </c>
      <c r="C165" s="125"/>
      <c r="D165" s="139"/>
      <c r="E165" s="167"/>
      <c r="F165" s="166"/>
      <c r="G165" s="158"/>
      <c r="H165" s="266"/>
      <c r="I165" s="91"/>
      <c r="J165" s="91"/>
      <c r="K165" s="91"/>
      <c r="L165" s="91"/>
      <c r="M165" s="92"/>
      <c r="N165" s="92"/>
      <c r="O165" s="374"/>
      <c r="P165" s="29"/>
      <c r="Q165" s="55"/>
      <c r="R165" s="402"/>
      <c r="S165" s="78"/>
      <c r="T165" s="78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</row>
    <row r="166" spans="1:40" x14ac:dyDescent="0.25">
      <c r="A166" s="330">
        <f t="shared" si="78"/>
        <v>487</v>
      </c>
      <c r="B166" s="45" t="str">
        <f t="shared" si="79"/>
        <v/>
      </c>
      <c r="D166" s="135" t="s">
        <v>7</v>
      </c>
      <c r="F166" s="157"/>
      <c r="I166" s="91"/>
      <c r="L166" s="91"/>
      <c r="O166" s="374"/>
      <c r="Q166" s="55"/>
    </row>
    <row r="167" spans="1:40" x14ac:dyDescent="0.25">
      <c r="A167" s="330">
        <f t="shared" si="78"/>
        <v>487</v>
      </c>
      <c r="B167" s="45" t="str">
        <f t="shared" si="79"/>
        <v/>
      </c>
      <c r="D167" s="137"/>
      <c r="F167" s="157"/>
      <c r="I167" s="91"/>
      <c r="L167" s="91"/>
      <c r="O167" s="374"/>
      <c r="Q167" s="55"/>
    </row>
    <row r="168" spans="1:40" x14ac:dyDescent="0.25">
      <c r="A168" s="330">
        <f t="shared" si="78"/>
        <v>488</v>
      </c>
      <c r="D168" s="177" t="s">
        <v>443</v>
      </c>
      <c r="F168" s="172">
        <v>35</v>
      </c>
      <c r="G168" s="33" t="s">
        <v>24</v>
      </c>
      <c r="H168" s="438"/>
      <c r="I168" s="91">
        <f t="shared" ref="I168" si="81">F168*H168</f>
        <v>0</v>
      </c>
      <c r="L168" s="91"/>
      <c r="N168" s="92">
        <f t="shared" ref="N168" si="82">SUM(I168+L168)</f>
        <v>0</v>
      </c>
      <c r="O168" s="374" t="s">
        <v>487</v>
      </c>
      <c r="Q168" s="55"/>
    </row>
    <row r="169" spans="1:40" ht="30" x14ac:dyDescent="0.25">
      <c r="A169" s="330">
        <f t="shared" si="78"/>
        <v>489</v>
      </c>
      <c r="B169" s="45">
        <f t="shared" si="79"/>
        <v>489</v>
      </c>
      <c r="D169" s="177" t="s">
        <v>177</v>
      </c>
      <c r="F169" s="172">
        <v>50</v>
      </c>
      <c r="G169" s="33" t="s">
        <v>24</v>
      </c>
      <c r="H169" s="438"/>
      <c r="I169" s="91">
        <f t="shared" ref="I169" si="83">F169*H169</f>
        <v>0</v>
      </c>
      <c r="L169" s="91"/>
      <c r="N169" s="92">
        <f t="shared" ref="N169" si="84">SUM(I169+L169)</f>
        <v>0</v>
      </c>
      <c r="O169" s="374" t="s">
        <v>487</v>
      </c>
      <c r="Q169" s="55"/>
    </row>
    <row r="170" spans="1:40" x14ac:dyDescent="0.25">
      <c r="A170" s="330">
        <f t="shared" si="78"/>
        <v>490</v>
      </c>
      <c r="B170" s="45">
        <f t="shared" si="79"/>
        <v>490</v>
      </c>
      <c r="D170" s="134" t="s">
        <v>26</v>
      </c>
      <c r="F170" s="172">
        <v>12</v>
      </c>
      <c r="G170" s="33" t="s">
        <v>24</v>
      </c>
      <c r="H170" s="438"/>
      <c r="I170" s="91">
        <f t="shared" si="73"/>
        <v>0</v>
      </c>
      <c r="L170" s="91"/>
      <c r="N170" s="92">
        <f t="shared" si="74"/>
        <v>0</v>
      </c>
      <c r="O170" s="374" t="s">
        <v>487</v>
      </c>
      <c r="Q170" s="55"/>
    </row>
    <row r="171" spans="1:40" x14ac:dyDescent="0.25">
      <c r="A171" s="330">
        <f t="shared" si="78"/>
        <v>491</v>
      </c>
      <c r="B171" s="45">
        <f t="shared" si="79"/>
        <v>491</v>
      </c>
      <c r="D171" s="134" t="s">
        <v>442</v>
      </c>
      <c r="F171" s="172">
        <v>20</v>
      </c>
      <c r="G171" s="33" t="s">
        <v>24</v>
      </c>
      <c r="H171" s="438"/>
      <c r="I171" s="91">
        <f t="shared" si="73"/>
        <v>0</v>
      </c>
      <c r="L171" s="91"/>
      <c r="N171" s="92">
        <f t="shared" si="74"/>
        <v>0</v>
      </c>
      <c r="O171" s="374" t="s">
        <v>487</v>
      </c>
      <c r="Q171" s="55"/>
      <c r="T171" s="220"/>
    </row>
    <row r="172" spans="1:40" x14ac:dyDescent="0.25">
      <c r="A172" s="330">
        <f t="shared" si="78"/>
        <v>492</v>
      </c>
      <c r="B172" s="45">
        <f t="shared" si="79"/>
        <v>492</v>
      </c>
      <c r="D172" s="134" t="s">
        <v>20</v>
      </c>
      <c r="F172" s="172">
        <v>30</v>
      </c>
      <c r="G172" s="33" t="s">
        <v>24</v>
      </c>
      <c r="H172" s="438"/>
      <c r="I172" s="91">
        <f t="shared" si="73"/>
        <v>0</v>
      </c>
      <c r="L172" s="91"/>
      <c r="N172" s="92">
        <f t="shared" si="74"/>
        <v>0</v>
      </c>
      <c r="O172" s="374" t="s">
        <v>487</v>
      </c>
      <c r="Q172" s="55"/>
      <c r="T172" s="220"/>
    </row>
    <row r="173" spans="1:40" x14ac:dyDescent="0.25">
      <c r="A173" s="330">
        <f t="shared" si="78"/>
        <v>493</v>
      </c>
      <c r="B173" s="45">
        <f t="shared" si="79"/>
        <v>493</v>
      </c>
      <c r="D173" s="134" t="s">
        <v>108</v>
      </c>
      <c r="F173" s="172">
        <v>35</v>
      </c>
      <c r="G173" s="33" t="s">
        <v>24</v>
      </c>
      <c r="H173" s="438"/>
      <c r="I173" s="91">
        <f t="shared" si="73"/>
        <v>0</v>
      </c>
      <c r="L173" s="91"/>
      <c r="N173" s="92">
        <f t="shared" si="74"/>
        <v>0</v>
      </c>
      <c r="O173" s="374" t="s">
        <v>487</v>
      </c>
      <c r="Q173" s="55"/>
    </row>
    <row r="174" spans="1:40" x14ac:dyDescent="0.25">
      <c r="A174" s="330">
        <f t="shared" si="78"/>
        <v>494</v>
      </c>
      <c r="B174" s="45">
        <f t="shared" si="79"/>
        <v>494</v>
      </c>
      <c r="D174" s="134" t="s">
        <v>8</v>
      </c>
      <c r="F174" s="172">
        <v>17</v>
      </c>
      <c r="G174" s="33" t="s">
        <v>24</v>
      </c>
      <c r="H174" s="438"/>
      <c r="I174" s="91">
        <f t="shared" si="73"/>
        <v>0</v>
      </c>
      <c r="L174" s="91"/>
      <c r="N174" s="92">
        <f t="shared" si="74"/>
        <v>0</v>
      </c>
      <c r="O174" s="374" t="s">
        <v>487</v>
      </c>
      <c r="Q174" s="55"/>
      <c r="S174" s="236"/>
      <c r="T174" s="236"/>
    </row>
    <row r="175" spans="1:40" x14ac:dyDescent="0.25">
      <c r="A175" s="330">
        <f t="shared" si="78"/>
        <v>495</v>
      </c>
      <c r="B175" s="45">
        <f t="shared" si="79"/>
        <v>495</v>
      </c>
      <c r="D175" s="134" t="s">
        <v>9</v>
      </c>
      <c r="F175" s="172">
        <v>8</v>
      </c>
      <c r="G175" s="33" t="s">
        <v>24</v>
      </c>
      <c r="H175" s="438"/>
      <c r="I175" s="91">
        <f t="shared" si="73"/>
        <v>0</v>
      </c>
      <c r="L175" s="91"/>
      <c r="N175" s="92">
        <f t="shared" si="74"/>
        <v>0</v>
      </c>
      <c r="O175" s="374" t="s">
        <v>487</v>
      </c>
      <c r="Q175" s="55"/>
    </row>
    <row r="176" spans="1:40" s="25" customFormat="1" x14ac:dyDescent="0.25">
      <c r="A176" s="330">
        <f t="shared" si="78"/>
        <v>496</v>
      </c>
      <c r="B176" s="45">
        <f t="shared" si="79"/>
        <v>496</v>
      </c>
      <c r="C176" s="136"/>
      <c r="D176" s="21" t="s">
        <v>473</v>
      </c>
      <c r="E176" s="181"/>
      <c r="F176" s="166">
        <v>1.5</v>
      </c>
      <c r="G176" s="173" t="s">
        <v>40</v>
      </c>
      <c r="H176" s="266"/>
      <c r="I176" s="91"/>
      <c r="J176" s="266"/>
      <c r="K176" s="86"/>
      <c r="L176" s="91">
        <f>L147</f>
        <v>0</v>
      </c>
      <c r="M176" s="86"/>
      <c r="N176" s="92">
        <f>L176/100*F176</f>
        <v>0</v>
      </c>
      <c r="O176" s="374" t="s">
        <v>487</v>
      </c>
      <c r="P176" s="18"/>
      <c r="Q176" s="55"/>
      <c r="R176" s="265"/>
      <c r="S176" s="78"/>
      <c r="T176" s="78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</row>
    <row r="177" spans="1:40" x14ac:dyDescent="0.25">
      <c r="A177" s="330">
        <f>IF(ISNUMBER($F177),$A176+1,$A176+0)</f>
        <v>496</v>
      </c>
      <c r="I177" s="86"/>
      <c r="J177" s="86"/>
      <c r="K177" s="264"/>
      <c r="L177" s="86"/>
      <c r="M177" s="86"/>
      <c r="Q177" s="55"/>
      <c r="R177" s="267"/>
    </row>
    <row r="178" spans="1:40" s="1" customFormat="1" x14ac:dyDescent="0.25">
      <c r="A178" s="327"/>
      <c r="B178" s="45"/>
      <c r="C178" s="131"/>
      <c r="D178" s="153" t="s">
        <v>481</v>
      </c>
      <c r="E178" s="174"/>
      <c r="F178" s="175"/>
      <c r="G178" s="176"/>
      <c r="H178" s="276"/>
      <c r="I178" s="268"/>
      <c r="J178" s="268"/>
      <c r="K178" s="268"/>
      <c r="L178" s="268"/>
      <c r="M178" s="277"/>
      <c r="N178" s="278">
        <f>SUM(N10:N177)</f>
        <v>0</v>
      </c>
      <c r="O178" s="30"/>
      <c r="P178" s="30"/>
      <c r="Q178" s="64"/>
      <c r="R178" s="404"/>
      <c r="S178" s="78"/>
      <c r="T178" s="78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30"/>
      <c r="AL178" s="30"/>
      <c r="AM178" s="30"/>
    </row>
    <row r="179" spans="1:40" ht="15.75" customHeight="1" x14ac:dyDescent="0.25">
      <c r="Q179" s="29"/>
    </row>
    <row r="180" spans="1:40" x14ac:dyDescent="0.25">
      <c r="C180" s="134"/>
      <c r="D180" s="242" t="s">
        <v>170</v>
      </c>
      <c r="E180" s="28"/>
      <c r="I180" s="86"/>
      <c r="J180" s="86"/>
      <c r="K180" s="264"/>
      <c r="L180" s="86"/>
      <c r="M180" s="86"/>
      <c r="Q180" s="29"/>
      <c r="R180" s="267"/>
      <c r="AN180" s="29"/>
    </row>
    <row r="181" spans="1:40" x14ac:dyDescent="0.25">
      <c r="C181" s="134"/>
      <c r="D181" s="18" t="s">
        <v>171</v>
      </c>
      <c r="E181" s="28"/>
      <c r="I181" s="86"/>
      <c r="J181" s="86"/>
      <c r="K181" s="264"/>
      <c r="L181" s="86"/>
      <c r="M181" s="86"/>
      <c r="Q181" s="29"/>
      <c r="R181" s="267"/>
      <c r="AN181" s="29"/>
    </row>
    <row r="182" spans="1:40" x14ac:dyDescent="0.25">
      <c r="C182" s="134"/>
      <c r="D182" s="243" t="s">
        <v>172</v>
      </c>
      <c r="E182" s="28"/>
      <c r="AN182" s="29"/>
    </row>
    <row r="183" spans="1:40" x14ac:dyDescent="0.25">
      <c r="C183" s="134"/>
      <c r="D183" s="243" t="s">
        <v>173</v>
      </c>
      <c r="E183" s="28"/>
      <c r="AN183" s="29"/>
    </row>
    <row r="184" spans="1:40" x14ac:dyDescent="0.25">
      <c r="C184" s="134"/>
      <c r="D184" s="243" t="s">
        <v>174</v>
      </c>
      <c r="E184" s="28"/>
      <c r="AN184" s="29"/>
    </row>
    <row r="185" spans="1:40" x14ac:dyDescent="0.25">
      <c r="C185" s="134"/>
      <c r="D185" s="243" t="s">
        <v>175</v>
      </c>
      <c r="E185" s="28"/>
      <c r="AN185" s="29"/>
    </row>
  </sheetData>
  <mergeCells count="3">
    <mergeCell ref="D1:I3"/>
    <mergeCell ref="H5:I5"/>
    <mergeCell ref="K5:L5"/>
  </mergeCells>
  <phoneticPr fontId="39" type="noConversion"/>
  <printOptions gridLines="1"/>
  <pageMargins left="0.27559055118110237" right="0.19685039370078741" top="0.78740157480314965" bottom="0.78740157480314965" header="0.31496062992125984" footer="0.31496062992125984"/>
  <pageSetup paperSize="9" scale="90" orientation="landscape" r:id="rId1"/>
  <headerFooter alignWithMargins="0"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9"/>
  <sheetViews>
    <sheetView topLeftCell="B112" zoomScale="87" zoomScaleNormal="87" workbookViewId="0">
      <selection activeCell="T119" sqref="T119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4.7109375" style="89" customWidth="1"/>
    <col min="7" max="7" width="4.140625" style="32" customWidth="1"/>
    <col min="8" max="8" width="11.140625" style="119" customWidth="1"/>
    <col min="9" max="9" width="10.5703125" style="32" customWidth="1"/>
    <col min="10" max="10" width="1" style="32" customWidth="1"/>
    <col min="11" max="11" width="11.28515625" style="119" customWidth="1"/>
    <col min="12" max="12" width="11.5703125" style="32" bestFit="1" customWidth="1"/>
    <col min="13" max="13" width="1.140625" style="32" customWidth="1"/>
    <col min="14" max="14" width="15.42578125" style="32" customWidth="1"/>
    <col min="15" max="15" width="13.5703125" style="204" customWidth="1"/>
    <col min="16" max="16" width="9.140625" style="29" customWidth="1"/>
    <col min="17" max="17" width="9.140625" style="54"/>
    <col min="18" max="18" width="11.28515625" style="413" customWidth="1"/>
    <col min="19" max="19" width="9.140625" style="54"/>
    <col min="20" max="40" width="9.140625" style="29"/>
    <col min="41" max="16384" width="9.140625" style="28"/>
  </cols>
  <sheetData>
    <row r="1" spans="1:44" ht="14.25" customHeight="1" x14ac:dyDescent="0.25">
      <c r="D1" s="425" t="s">
        <v>169</v>
      </c>
      <c r="E1" s="425"/>
      <c r="F1" s="425"/>
      <c r="G1" s="425"/>
      <c r="H1" s="425"/>
      <c r="I1" s="425"/>
      <c r="K1" s="32"/>
      <c r="O1" s="203"/>
      <c r="P1" s="28"/>
      <c r="Q1" s="52"/>
      <c r="R1" s="77"/>
      <c r="S1" s="52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4" ht="14.25" customHeight="1" x14ac:dyDescent="0.25">
      <c r="D2" s="425"/>
      <c r="E2" s="425"/>
      <c r="F2" s="425"/>
      <c r="G2" s="425"/>
      <c r="H2" s="425"/>
      <c r="I2" s="425"/>
      <c r="K2" s="32"/>
      <c r="O2" s="203"/>
      <c r="P2" s="28"/>
      <c r="Q2" s="52"/>
      <c r="R2" s="77"/>
      <c r="S2" s="52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4" ht="14.25" customHeight="1" x14ac:dyDescent="0.25">
      <c r="D3" s="426"/>
      <c r="E3" s="426"/>
      <c r="F3" s="426"/>
      <c r="G3" s="426"/>
      <c r="H3" s="426"/>
      <c r="I3" s="426"/>
      <c r="J3" s="154"/>
      <c r="K3" s="154"/>
      <c r="L3" s="154"/>
      <c r="M3" s="154"/>
      <c r="N3" s="154"/>
      <c r="O3" s="203"/>
      <c r="P3" s="28"/>
      <c r="Q3" s="52"/>
      <c r="R3" s="77"/>
      <c r="S3" s="52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4" ht="14.25" customHeight="1" x14ac:dyDescent="0.25"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28"/>
      <c r="P4" s="89"/>
      <c r="Q4" s="52"/>
      <c r="R4" s="262"/>
      <c r="S4" s="215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4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296"/>
      <c r="K5" s="428" t="s">
        <v>1</v>
      </c>
      <c r="L5" s="428"/>
      <c r="M5" s="296"/>
      <c r="N5" s="296" t="s">
        <v>3</v>
      </c>
      <c r="O5" s="11"/>
      <c r="P5" s="369" t="s">
        <v>486</v>
      </c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4" ht="6" customHeight="1" x14ac:dyDescent="0.25">
      <c r="F6" s="309"/>
      <c r="G6" s="309"/>
      <c r="H6" s="263"/>
      <c r="I6" s="92"/>
      <c r="J6" s="92"/>
      <c r="K6" s="263"/>
      <c r="L6" s="92"/>
      <c r="M6" s="92"/>
      <c r="N6" s="92"/>
      <c r="O6" s="29"/>
      <c r="P6" s="336"/>
      <c r="R6" s="399"/>
      <c r="S6" s="218"/>
      <c r="T6" s="78"/>
      <c r="U6" s="78"/>
    </row>
    <row r="7" spans="1:44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10" t="s">
        <v>480</v>
      </c>
      <c r="G7" s="310" t="s">
        <v>471</v>
      </c>
      <c r="H7" s="310" t="s">
        <v>474</v>
      </c>
      <c r="I7" s="310" t="s">
        <v>14</v>
      </c>
      <c r="J7" s="38"/>
      <c r="K7" s="310" t="s">
        <v>475</v>
      </c>
      <c r="L7" s="310" t="s">
        <v>15</v>
      </c>
      <c r="M7" s="35"/>
      <c r="N7" s="311" t="s">
        <v>476</v>
      </c>
      <c r="O7" s="29"/>
      <c r="P7" s="336"/>
      <c r="R7" s="394"/>
      <c r="S7" s="218"/>
      <c r="T7" s="78"/>
      <c r="U7" s="78"/>
    </row>
    <row r="8" spans="1:44" s="25" customFormat="1" ht="15.75" thickBot="1" x14ac:dyDescent="0.3">
      <c r="A8" s="327"/>
      <c r="B8" s="45"/>
      <c r="C8" s="196"/>
      <c r="D8" s="197"/>
      <c r="E8" s="139"/>
      <c r="F8" s="139"/>
      <c r="G8" s="139"/>
      <c r="H8" s="160"/>
      <c r="I8" s="198"/>
      <c r="J8" s="199"/>
      <c r="K8" s="160"/>
      <c r="L8" s="198"/>
      <c r="M8" s="199"/>
      <c r="N8" s="77"/>
      <c r="O8" s="204"/>
      <c r="P8" s="336"/>
      <c r="Q8" s="55"/>
      <c r="R8" s="160"/>
      <c r="S8" s="55"/>
    </row>
    <row r="9" spans="1:44" s="29" customFormat="1" ht="15.75" thickBot="1" x14ac:dyDescent="0.3">
      <c r="A9" s="327"/>
      <c r="B9" s="45"/>
      <c r="C9" s="125"/>
      <c r="D9" s="188" t="s">
        <v>324</v>
      </c>
      <c r="E9" s="134"/>
      <c r="F9" s="157"/>
      <c r="G9" s="32"/>
      <c r="H9" s="120"/>
      <c r="I9" s="158"/>
      <c r="J9" s="32"/>
      <c r="K9" s="119"/>
      <c r="L9" s="158"/>
      <c r="M9" s="32"/>
      <c r="N9" s="32"/>
      <c r="O9" s="204"/>
      <c r="P9" s="336"/>
      <c r="Q9" s="55"/>
      <c r="R9" s="413"/>
      <c r="S9" s="55"/>
      <c r="AO9" s="28"/>
      <c r="AP9" s="28"/>
      <c r="AQ9" s="28"/>
      <c r="AR9" s="28"/>
    </row>
    <row r="10" spans="1:44" s="29" customFormat="1" x14ac:dyDescent="0.25">
      <c r="A10" s="330">
        <v>497</v>
      </c>
      <c r="B10" s="45">
        <f>IF((A10-A9)=0,"",A10)</f>
        <v>497</v>
      </c>
      <c r="C10" s="125"/>
      <c r="D10" s="140" t="s">
        <v>121</v>
      </c>
      <c r="E10" s="134"/>
      <c r="F10" s="157">
        <v>3</v>
      </c>
      <c r="G10" s="32" t="s">
        <v>24</v>
      </c>
      <c r="H10" s="454"/>
      <c r="I10" s="158">
        <f>F10*H10</f>
        <v>0</v>
      </c>
      <c r="J10" s="32"/>
      <c r="K10" s="120"/>
      <c r="L10" s="158"/>
      <c r="M10" s="32"/>
      <c r="N10" s="32">
        <f>SUM(I10+L10)</f>
        <v>0</v>
      </c>
      <c r="O10" s="204"/>
      <c r="P10" s="374" t="s">
        <v>487</v>
      </c>
      <c r="Q10" s="55"/>
      <c r="R10" s="332"/>
      <c r="S10" s="55"/>
      <c r="AO10" s="28"/>
      <c r="AP10" s="28"/>
      <c r="AQ10" s="28"/>
      <c r="AR10" s="28"/>
    </row>
    <row r="11" spans="1:44" s="29" customFormat="1" x14ac:dyDescent="0.25">
      <c r="A11" s="330">
        <f>IF(ISNUMBER($F11),$A10+1,$A10+0)</f>
        <v>498</v>
      </c>
      <c r="B11" s="45">
        <f>IF((A11-A10)=0,"",A11)</f>
        <v>498</v>
      </c>
      <c r="C11" s="125" t="s">
        <v>277</v>
      </c>
      <c r="D11" s="244" t="s">
        <v>348</v>
      </c>
      <c r="E11" s="134"/>
      <c r="F11" s="157">
        <v>1</v>
      </c>
      <c r="G11" s="32" t="s">
        <v>22</v>
      </c>
      <c r="H11" s="454"/>
      <c r="I11" s="158">
        <f t="shared" ref="I11:I13" si="0">F11*H11</f>
        <v>0</v>
      </c>
      <c r="J11" s="32"/>
      <c r="K11" s="454"/>
      <c r="L11" s="158">
        <f t="shared" ref="L11:L13" si="1">F11*K11</f>
        <v>0</v>
      </c>
      <c r="M11" s="32"/>
      <c r="N11" s="32">
        <f t="shared" ref="N11:N30" si="2">SUM(I11+L11)</f>
        <v>0</v>
      </c>
      <c r="O11" s="204"/>
      <c r="P11" s="374" t="s">
        <v>487</v>
      </c>
      <c r="Q11" s="55"/>
      <c r="R11" s="332"/>
      <c r="S11" s="55"/>
      <c r="AO11" s="28"/>
      <c r="AP11" s="28"/>
      <c r="AQ11" s="28"/>
      <c r="AR11" s="28"/>
    </row>
    <row r="12" spans="1:44" s="47" customFormat="1" ht="15" customHeight="1" x14ac:dyDescent="0.25">
      <c r="A12" s="330">
        <f t="shared" ref="A12:A75" si="3">IF(ISNUMBER($F12),$A11+1,$A11+0)</f>
        <v>499</v>
      </c>
      <c r="B12" s="45">
        <f t="shared" ref="B12:B75" si="4">IF((A12-A11)=0,"",A12)</f>
        <v>499</v>
      </c>
      <c r="C12" s="200" t="s">
        <v>59</v>
      </c>
      <c r="D12" s="201" t="s">
        <v>349</v>
      </c>
      <c r="F12" s="25">
        <v>1</v>
      </c>
      <c r="G12" s="28" t="s">
        <v>13</v>
      </c>
      <c r="H12" s="455"/>
      <c r="I12" s="158">
        <f t="shared" si="0"/>
        <v>0</v>
      </c>
      <c r="J12" s="46"/>
      <c r="K12" s="457"/>
      <c r="L12" s="158">
        <f t="shared" si="1"/>
        <v>0</v>
      </c>
      <c r="M12" s="46"/>
      <c r="N12" s="41">
        <f t="shared" si="2"/>
        <v>0</v>
      </c>
      <c r="O12" s="205"/>
      <c r="P12" s="374" t="s">
        <v>487</v>
      </c>
      <c r="Q12" s="55"/>
      <c r="R12" s="332"/>
      <c r="S12" s="55"/>
      <c r="T12" s="117"/>
    </row>
    <row r="13" spans="1:44" s="47" customFormat="1" ht="15" customHeight="1" x14ac:dyDescent="0.25">
      <c r="A13" s="330">
        <f t="shared" si="3"/>
        <v>500</v>
      </c>
      <c r="B13" s="45">
        <f t="shared" si="4"/>
        <v>500</v>
      </c>
      <c r="C13" s="127" t="s">
        <v>273</v>
      </c>
      <c r="D13" s="143" t="s">
        <v>181</v>
      </c>
      <c r="E13" s="164"/>
      <c r="F13" s="157">
        <v>1</v>
      </c>
      <c r="G13" s="134" t="s">
        <v>13</v>
      </c>
      <c r="H13" s="456"/>
      <c r="I13" s="158">
        <f t="shared" si="0"/>
        <v>0</v>
      </c>
      <c r="J13" s="163"/>
      <c r="K13" s="456"/>
      <c r="L13" s="158">
        <f t="shared" si="1"/>
        <v>0</v>
      </c>
      <c r="M13" s="163"/>
      <c r="N13" s="32">
        <f t="shared" si="2"/>
        <v>0</v>
      </c>
      <c r="O13" s="204"/>
      <c r="P13" s="374" t="s">
        <v>487</v>
      </c>
      <c r="Q13" s="55"/>
      <c r="R13" s="332"/>
      <c r="S13" s="55"/>
    </row>
    <row r="14" spans="1:44" s="25" customFormat="1" x14ac:dyDescent="0.25">
      <c r="A14" s="330">
        <f t="shared" si="3"/>
        <v>501</v>
      </c>
      <c r="B14" s="45">
        <f t="shared" si="4"/>
        <v>501</v>
      </c>
      <c r="C14" s="127" t="s">
        <v>60</v>
      </c>
      <c r="D14" s="136" t="s">
        <v>106</v>
      </c>
      <c r="E14" s="136"/>
      <c r="F14" s="159">
        <v>2</v>
      </c>
      <c r="G14" s="136" t="s">
        <v>13</v>
      </c>
      <c r="H14" s="456"/>
      <c r="I14" s="158">
        <f t="shared" ref="I14:I30" si="5">F14*H14</f>
        <v>0</v>
      </c>
      <c r="J14" s="163"/>
      <c r="K14" s="456"/>
      <c r="L14" s="158">
        <f t="shared" ref="L14:L30" si="6">F14*K14</f>
        <v>0</v>
      </c>
      <c r="M14" s="163"/>
      <c r="N14" s="32">
        <f t="shared" si="2"/>
        <v>0</v>
      </c>
      <c r="O14" s="204"/>
      <c r="P14" s="374" t="s">
        <v>487</v>
      </c>
      <c r="Q14" s="55"/>
      <c r="R14" s="332"/>
      <c r="S14" s="55"/>
    </row>
    <row r="15" spans="1:44" s="47" customFormat="1" ht="15" customHeight="1" x14ac:dyDescent="0.25">
      <c r="A15" s="330">
        <f t="shared" si="3"/>
        <v>502</v>
      </c>
      <c r="B15" s="45">
        <f t="shared" si="4"/>
        <v>502</v>
      </c>
      <c r="C15" s="127" t="s">
        <v>61</v>
      </c>
      <c r="D15" s="143" t="s">
        <v>182</v>
      </c>
      <c r="E15" s="164"/>
      <c r="F15" s="157">
        <v>6</v>
      </c>
      <c r="G15" s="134" t="s">
        <v>13</v>
      </c>
      <c r="H15" s="456"/>
      <c r="I15" s="158">
        <f t="shared" si="5"/>
        <v>0</v>
      </c>
      <c r="J15" s="163"/>
      <c r="K15" s="456"/>
      <c r="L15" s="158">
        <f t="shared" si="6"/>
        <v>0</v>
      </c>
      <c r="M15" s="163"/>
      <c r="N15" s="32">
        <f t="shared" si="2"/>
        <v>0</v>
      </c>
      <c r="O15" s="204"/>
      <c r="P15" s="374" t="s">
        <v>487</v>
      </c>
      <c r="Q15" s="55"/>
      <c r="R15" s="332"/>
      <c r="S15" s="55"/>
    </row>
    <row r="16" spans="1:44" s="47" customFormat="1" ht="15" customHeight="1" x14ac:dyDescent="0.25">
      <c r="A16" s="330">
        <f t="shared" si="3"/>
        <v>503</v>
      </c>
      <c r="B16" s="45">
        <f t="shared" si="4"/>
        <v>503</v>
      </c>
      <c r="C16" s="127" t="s">
        <v>61</v>
      </c>
      <c r="D16" s="143" t="s">
        <v>352</v>
      </c>
      <c r="E16" s="164"/>
      <c r="F16" s="157">
        <v>1</v>
      </c>
      <c r="G16" s="134" t="s">
        <v>13</v>
      </c>
      <c r="H16" s="456"/>
      <c r="I16" s="158">
        <f t="shared" ref="I16" si="7">F16*H16</f>
        <v>0</v>
      </c>
      <c r="J16" s="163"/>
      <c r="K16" s="456"/>
      <c r="L16" s="158">
        <f t="shared" ref="L16" si="8">F16*K16</f>
        <v>0</v>
      </c>
      <c r="M16" s="163"/>
      <c r="N16" s="32">
        <f t="shared" ref="N16" si="9">SUM(I16+L16)</f>
        <v>0</v>
      </c>
      <c r="O16" s="204"/>
      <c r="P16" s="374" t="s">
        <v>487</v>
      </c>
      <c r="Q16" s="55"/>
      <c r="R16" s="332"/>
      <c r="S16" s="55"/>
    </row>
    <row r="17" spans="1:40" s="25" customFormat="1" x14ac:dyDescent="0.25">
      <c r="A17" s="330">
        <f t="shared" si="3"/>
        <v>504</v>
      </c>
      <c r="B17" s="45">
        <f t="shared" si="4"/>
        <v>504</v>
      </c>
      <c r="C17" s="127" t="s">
        <v>60</v>
      </c>
      <c r="D17" s="136" t="s">
        <v>45</v>
      </c>
      <c r="E17" s="136"/>
      <c r="F17" s="157">
        <v>1</v>
      </c>
      <c r="G17" s="136" t="s">
        <v>13</v>
      </c>
      <c r="H17" s="456"/>
      <c r="I17" s="158">
        <f t="shared" si="5"/>
        <v>0</v>
      </c>
      <c r="J17" s="163"/>
      <c r="K17" s="456"/>
      <c r="L17" s="158">
        <f t="shared" si="6"/>
        <v>0</v>
      </c>
      <c r="M17" s="163"/>
      <c r="N17" s="32">
        <f t="shared" si="2"/>
        <v>0</v>
      </c>
      <c r="O17" s="204"/>
      <c r="P17" s="374" t="s">
        <v>487</v>
      </c>
      <c r="Q17" s="55"/>
      <c r="R17" s="332"/>
      <c r="S17" s="55"/>
    </row>
    <row r="18" spans="1:40" s="25" customFormat="1" x14ac:dyDescent="0.25">
      <c r="A18" s="330">
        <f t="shared" si="3"/>
        <v>505</v>
      </c>
      <c r="B18" s="45">
        <f t="shared" si="4"/>
        <v>505</v>
      </c>
      <c r="C18" s="127" t="s">
        <v>60</v>
      </c>
      <c r="D18" s="136" t="s">
        <v>53</v>
      </c>
      <c r="E18" s="136"/>
      <c r="F18" s="159">
        <v>1</v>
      </c>
      <c r="G18" s="136" t="s">
        <v>13</v>
      </c>
      <c r="H18" s="456"/>
      <c r="I18" s="158">
        <f t="shared" si="5"/>
        <v>0</v>
      </c>
      <c r="J18" s="163"/>
      <c r="K18" s="456"/>
      <c r="L18" s="158">
        <f t="shared" si="6"/>
        <v>0</v>
      </c>
      <c r="M18" s="163"/>
      <c r="N18" s="32">
        <f t="shared" si="2"/>
        <v>0</v>
      </c>
      <c r="O18" s="204"/>
      <c r="P18" s="374" t="s">
        <v>487</v>
      </c>
      <c r="Q18" s="55"/>
      <c r="R18" s="332"/>
      <c r="S18" s="55"/>
    </row>
    <row r="19" spans="1:40" s="47" customFormat="1" ht="15" customHeight="1" x14ac:dyDescent="0.25">
      <c r="A19" s="330">
        <f t="shared" si="3"/>
        <v>506</v>
      </c>
      <c r="B19" s="45">
        <f t="shared" si="4"/>
        <v>506</v>
      </c>
      <c r="C19" s="127" t="s">
        <v>58</v>
      </c>
      <c r="D19" s="143" t="s">
        <v>44</v>
      </c>
      <c r="E19" s="164"/>
      <c r="F19" s="157">
        <v>1</v>
      </c>
      <c r="G19" s="134" t="s">
        <v>13</v>
      </c>
      <c r="H19" s="456"/>
      <c r="I19" s="158">
        <f t="shared" si="5"/>
        <v>0</v>
      </c>
      <c r="J19" s="163"/>
      <c r="K19" s="456"/>
      <c r="L19" s="158">
        <f t="shared" si="6"/>
        <v>0</v>
      </c>
      <c r="M19" s="163"/>
      <c r="N19" s="32">
        <f t="shared" si="2"/>
        <v>0</v>
      </c>
      <c r="O19" s="204"/>
      <c r="P19" s="374" t="s">
        <v>487</v>
      </c>
      <c r="Q19" s="55"/>
      <c r="R19" s="332"/>
      <c r="S19" s="55"/>
    </row>
    <row r="20" spans="1:40" s="25" customFormat="1" x14ac:dyDescent="0.25">
      <c r="A20" s="330">
        <f t="shared" si="3"/>
        <v>507</v>
      </c>
      <c r="B20" s="45">
        <f t="shared" si="4"/>
        <v>507</v>
      </c>
      <c r="C20" s="127" t="s">
        <v>60</v>
      </c>
      <c r="D20" s="136" t="s">
        <v>46</v>
      </c>
      <c r="E20" s="136"/>
      <c r="F20" s="159">
        <v>24</v>
      </c>
      <c r="G20" s="136" t="s">
        <v>13</v>
      </c>
      <c r="H20" s="456"/>
      <c r="I20" s="158">
        <f t="shared" si="5"/>
        <v>0</v>
      </c>
      <c r="J20" s="163"/>
      <c r="K20" s="456"/>
      <c r="L20" s="158">
        <f t="shared" si="6"/>
        <v>0</v>
      </c>
      <c r="M20" s="163"/>
      <c r="N20" s="32">
        <f t="shared" si="2"/>
        <v>0</v>
      </c>
      <c r="O20" s="204"/>
      <c r="P20" s="374" t="s">
        <v>487</v>
      </c>
      <c r="Q20" s="55"/>
      <c r="R20" s="332"/>
      <c r="S20" s="55"/>
    </row>
    <row r="21" spans="1:40" s="25" customFormat="1" x14ac:dyDescent="0.25">
      <c r="A21" s="330">
        <f t="shared" si="3"/>
        <v>508</v>
      </c>
      <c r="B21" s="45">
        <f t="shared" si="4"/>
        <v>508</v>
      </c>
      <c r="C21" s="129" t="s">
        <v>59</v>
      </c>
      <c r="D21" s="136" t="s">
        <v>279</v>
      </c>
      <c r="E21" s="136"/>
      <c r="F21" s="157">
        <v>1</v>
      </c>
      <c r="G21" s="136" t="s">
        <v>13</v>
      </c>
      <c r="H21" s="456"/>
      <c r="I21" s="158">
        <f t="shared" si="5"/>
        <v>0</v>
      </c>
      <c r="J21" s="163"/>
      <c r="K21" s="456"/>
      <c r="L21" s="158">
        <f t="shared" si="6"/>
        <v>0</v>
      </c>
      <c r="M21" s="163"/>
      <c r="N21" s="32">
        <f>SUM(I21+L21)</f>
        <v>0</v>
      </c>
      <c r="O21" s="204"/>
      <c r="P21" s="374" t="s">
        <v>487</v>
      </c>
      <c r="Q21" s="55"/>
      <c r="R21" s="332"/>
      <c r="S21" s="55"/>
    </row>
    <row r="22" spans="1:40" s="25" customFormat="1" x14ac:dyDescent="0.25">
      <c r="A22" s="330">
        <f t="shared" si="3"/>
        <v>509</v>
      </c>
      <c r="B22" s="45">
        <f t="shared" si="4"/>
        <v>509</v>
      </c>
      <c r="C22" s="129" t="s">
        <v>59</v>
      </c>
      <c r="D22" s="136" t="s">
        <v>350</v>
      </c>
      <c r="E22" s="136"/>
      <c r="F22" s="157">
        <v>2</v>
      </c>
      <c r="G22" s="136" t="s">
        <v>13</v>
      </c>
      <c r="H22" s="456"/>
      <c r="I22" s="158">
        <f t="shared" si="5"/>
        <v>0</v>
      </c>
      <c r="J22" s="163"/>
      <c r="K22" s="456"/>
      <c r="L22" s="158">
        <f t="shared" si="6"/>
        <v>0</v>
      </c>
      <c r="M22" s="163"/>
      <c r="N22" s="32">
        <f>SUM(I22+L22)</f>
        <v>0</v>
      </c>
      <c r="O22" s="204"/>
      <c r="P22" s="374" t="s">
        <v>487</v>
      </c>
      <c r="Q22" s="55"/>
      <c r="R22" s="332"/>
      <c r="S22" s="55"/>
    </row>
    <row r="23" spans="1:40" s="25" customFormat="1" x14ac:dyDescent="0.25">
      <c r="A23" s="330">
        <f t="shared" si="3"/>
        <v>510</v>
      </c>
      <c r="B23" s="45">
        <f t="shared" si="4"/>
        <v>510</v>
      </c>
      <c r="C23" s="237" t="s">
        <v>354</v>
      </c>
      <c r="D23" s="136" t="s">
        <v>351</v>
      </c>
      <c r="E23" s="136"/>
      <c r="F23" s="159">
        <v>4</v>
      </c>
      <c r="G23" s="136" t="s">
        <v>13</v>
      </c>
      <c r="H23" s="456"/>
      <c r="I23" s="158">
        <f t="shared" ref="I23" si="10">F23*H23</f>
        <v>0</v>
      </c>
      <c r="J23" s="163"/>
      <c r="K23" s="456"/>
      <c r="L23" s="158">
        <f t="shared" ref="L23" si="11">F23*K23</f>
        <v>0</v>
      </c>
      <c r="M23" s="163"/>
      <c r="N23" s="32">
        <f t="shared" ref="N23:N24" si="12">SUM(I23+L23)</f>
        <v>0</v>
      </c>
      <c r="O23" s="204"/>
      <c r="P23" s="374" t="s">
        <v>487</v>
      </c>
      <c r="Q23" s="55"/>
      <c r="R23" s="332"/>
      <c r="S23" s="55"/>
    </row>
    <row r="24" spans="1:40" s="25" customFormat="1" x14ac:dyDescent="0.25">
      <c r="A24" s="330">
        <f t="shared" si="3"/>
        <v>511</v>
      </c>
      <c r="B24" s="45">
        <f t="shared" si="4"/>
        <v>511</v>
      </c>
      <c r="C24" s="237" t="s">
        <v>354</v>
      </c>
      <c r="D24" s="136" t="s">
        <v>234</v>
      </c>
      <c r="E24" s="136"/>
      <c r="F24" s="159">
        <v>1</v>
      </c>
      <c r="G24" s="136" t="s">
        <v>13</v>
      </c>
      <c r="H24" s="456"/>
      <c r="I24" s="158">
        <f t="shared" si="5"/>
        <v>0</v>
      </c>
      <c r="J24" s="163"/>
      <c r="K24" s="456"/>
      <c r="L24" s="158">
        <f t="shared" si="6"/>
        <v>0</v>
      </c>
      <c r="M24" s="163"/>
      <c r="N24" s="32">
        <f t="shared" si="12"/>
        <v>0</v>
      </c>
      <c r="O24" s="204"/>
      <c r="P24" s="374" t="s">
        <v>487</v>
      </c>
      <c r="Q24" s="55"/>
      <c r="R24" s="332"/>
      <c r="S24" s="55"/>
    </row>
    <row r="25" spans="1:40" s="25" customFormat="1" x14ac:dyDescent="0.25">
      <c r="A25" s="330">
        <f t="shared" si="3"/>
        <v>512</v>
      </c>
      <c r="B25" s="45">
        <f t="shared" si="4"/>
        <v>512</v>
      </c>
      <c r="C25" s="237" t="s">
        <v>355</v>
      </c>
      <c r="D25" s="136" t="s">
        <v>353</v>
      </c>
      <c r="E25" s="136"/>
      <c r="F25" s="159">
        <v>1</v>
      </c>
      <c r="G25" s="136" t="s">
        <v>13</v>
      </c>
      <c r="H25" s="456"/>
      <c r="I25" s="158">
        <f t="shared" ref="I25" si="13">F25*H25</f>
        <v>0</v>
      </c>
      <c r="J25" s="163"/>
      <c r="K25" s="456"/>
      <c r="L25" s="158">
        <f t="shared" ref="L25" si="14">F25*K25</f>
        <v>0</v>
      </c>
      <c r="M25" s="163"/>
      <c r="N25" s="32">
        <f t="shared" ref="N25" si="15">SUM(I25+L25)</f>
        <v>0</v>
      </c>
      <c r="O25" s="204"/>
      <c r="P25" s="374" t="s">
        <v>487</v>
      </c>
      <c r="Q25" s="55"/>
      <c r="R25" s="332"/>
      <c r="S25" s="55"/>
    </row>
    <row r="26" spans="1:40" s="25" customFormat="1" x14ac:dyDescent="0.25">
      <c r="A26" s="330">
        <f t="shared" si="3"/>
        <v>513</v>
      </c>
      <c r="B26" s="45">
        <f t="shared" si="4"/>
        <v>513</v>
      </c>
      <c r="C26" s="237" t="s">
        <v>235</v>
      </c>
      <c r="D26" s="136" t="s">
        <v>284</v>
      </c>
      <c r="E26" s="136"/>
      <c r="F26" s="159">
        <v>1</v>
      </c>
      <c r="G26" s="136" t="s">
        <v>13</v>
      </c>
      <c r="H26" s="456"/>
      <c r="I26" s="158">
        <f t="shared" si="5"/>
        <v>0</v>
      </c>
      <c r="J26" s="163"/>
      <c r="K26" s="456"/>
      <c r="L26" s="158">
        <f t="shared" si="6"/>
        <v>0</v>
      </c>
      <c r="M26" s="163"/>
      <c r="N26" s="32">
        <f t="shared" si="2"/>
        <v>0</v>
      </c>
      <c r="O26" s="204"/>
      <c r="P26" s="374" t="s">
        <v>487</v>
      </c>
      <c r="Q26" s="55"/>
      <c r="R26" s="332"/>
      <c r="S26" s="55"/>
    </row>
    <row r="27" spans="1:40" x14ac:dyDescent="0.25">
      <c r="A27" s="330">
        <f t="shared" si="3"/>
        <v>514</v>
      </c>
      <c r="B27" s="45">
        <f t="shared" si="4"/>
        <v>514</v>
      </c>
      <c r="C27" s="124" t="s">
        <v>63</v>
      </c>
      <c r="D27" s="136" t="s">
        <v>356</v>
      </c>
      <c r="F27" s="159">
        <v>132</v>
      </c>
      <c r="G27" s="134" t="s">
        <v>13</v>
      </c>
      <c r="H27" s="456"/>
      <c r="I27" s="158">
        <f t="shared" si="5"/>
        <v>0</v>
      </c>
      <c r="J27" s="163"/>
      <c r="K27" s="456"/>
      <c r="L27" s="158">
        <f t="shared" si="6"/>
        <v>0</v>
      </c>
      <c r="M27" s="163"/>
      <c r="N27" s="32">
        <f t="shared" si="2"/>
        <v>0</v>
      </c>
      <c r="P27" s="374" t="s">
        <v>487</v>
      </c>
      <c r="Q27" s="55"/>
      <c r="R27" s="332"/>
      <c r="S27" s="55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</row>
    <row r="28" spans="1:40" x14ac:dyDescent="0.25">
      <c r="A28" s="330">
        <f t="shared" si="3"/>
        <v>515</v>
      </c>
      <c r="B28" s="45">
        <f t="shared" si="4"/>
        <v>515</v>
      </c>
      <c r="D28" s="136" t="s">
        <v>27</v>
      </c>
      <c r="F28" s="157">
        <v>1</v>
      </c>
      <c r="G28" s="134" t="s">
        <v>16</v>
      </c>
      <c r="H28" s="454"/>
      <c r="I28" s="158">
        <f t="shared" si="5"/>
        <v>0</v>
      </c>
      <c r="J28" s="163"/>
      <c r="K28" s="456"/>
      <c r="L28" s="158">
        <f t="shared" si="6"/>
        <v>0</v>
      </c>
      <c r="M28" s="163"/>
      <c r="N28" s="32">
        <f t="shared" si="2"/>
        <v>0</v>
      </c>
      <c r="P28" s="374" t="s">
        <v>487</v>
      </c>
      <c r="Q28" s="55"/>
      <c r="R28" s="332"/>
      <c r="S28" s="55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</row>
    <row r="29" spans="1:40" s="25" customFormat="1" x14ac:dyDescent="0.25">
      <c r="A29" s="330">
        <f t="shared" si="3"/>
        <v>516</v>
      </c>
      <c r="B29" s="45">
        <f t="shared" si="4"/>
        <v>516</v>
      </c>
      <c r="C29" s="125" t="s">
        <v>64</v>
      </c>
      <c r="D29" s="136" t="s">
        <v>11</v>
      </c>
      <c r="E29" s="136"/>
      <c r="F29" s="157">
        <v>1</v>
      </c>
      <c r="G29" s="136" t="s">
        <v>13</v>
      </c>
      <c r="H29" s="456"/>
      <c r="I29" s="158">
        <f t="shared" si="5"/>
        <v>0</v>
      </c>
      <c r="J29" s="163"/>
      <c r="K29" s="456"/>
      <c r="L29" s="158">
        <f t="shared" si="6"/>
        <v>0</v>
      </c>
      <c r="M29" s="163"/>
      <c r="N29" s="32">
        <f t="shared" si="2"/>
        <v>0</v>
      </c>
      <c r="O29" s="204"/>
      <c r="P29" s="374" t="s">
        <v>487</v>
      </c>
      <c r="Q29" s="55"/>
      <c r="R29" s="332"/>
      <c r="S29" s="55"/>
    </row>
    <row r="30" spans="1:40" s="25" customFormat="1" x14ac:dyDescent="0.25">
      <c r="A30" s="330">
        <f t="shared" si="3"/>
        <v>517</v>
      </c>
      <c r="B30" s="45">
        <f t="shared" si="4"/>
        <v>517</v>
      </c>
      <c r="C30" s="130"/>
      <c r="D30" s="136" t="s">
        <v>48</v>
      </c>
      <c r="E30" s="136"/>
      <c r="F30" s="136">
        <v>0.5</v>
      </c>
      <c r="G30" s="136" t="s">
        <v>24</v>
      </c>
      <c r="H30" s="456"/>
      <c r="I30" s="158">
        <f t="shared" si="5"/>
        <v>0</v>
      </c>
      <c r="J30" s="163"/>
      <c r="K30" s="456"/>
      <c r="L30" s="158">
        <f t="shared" si="6"/>
        <v>0</v>
      </c>
      <c r="M30" s="163"/>
      <c r="N30" s="32">
        <f t="shared" si="2"/>
        <v>0</v>
      </c>
      <c r="O30" s="204"/>
      <c r="P30" s="374" t="s">
        <v>487</v>
      </c>
      <c r="Q30" s="55"/>
      <c r="R30" s="332"/>
      <c r="S30" s="55"/>
    </row>
    <row r="31" spans="1:40" s="25" customFormat="1" x14ac:dyDescent="0.25">
      <c r="A31" s="330">
        <f t="shared" si="3"/>
        <v>518</v>
      </c>
      <c r="B31" s="45">
        <f t="shared" si="4"/>
        <v>518</v>
      </c>
      <c r="C31" s="130"/>
      <c r="D31" s="151" t="s">
        <v>25</v>
      </c>
      <c r="E31" s="170"/>
      <c r="F31" s="166">
        <v>3</v>
      </c>
      <c r="G31" s="173" t="s">
        <v>40</v>
      </c>
      <c r="H31" s="33"/>
      <c r="I31" s="158"/>
      <c r="J31" s="33"/>
      <c r="K31" s="163"/>
      <c r="L31" s="158">
        <f>SUM(L11:L30)</f>
        <v>0</v>
      </c>
      <c r="M31" s="34"/>
      <c r="N31" s="32">
        <f>L31/100*F31</f>
        <v>0</v>
      </c>
      <c r="O31" s="29"/>
      <c r="P31" s="29"/>
      <c r="Q31" s="28"/>
      <c r="R31" s="332"/>
      <c r="S31" s="12"/>
      <c r="T31" s="78"/>
      <c r="U31" s="78"/>
    </row>
    <row r="32" spans="1:40" s="25" customFormat="1" x14ac:dyDescent="0.25">
      <c r="A32" s="330">
        <f t="shared" si="3"/>
        <v>518</v>
      </c>
      <c r="B32" s="45" t="str">
        <f t="shared" si="4"/>
        <v/>
      </c>
      <c r="C32" s="189"/>
      <c r="D32" s="195" t="s">
        <v>3</v>
      </c>
      <c r="E32" s="190"/>
      <c r="F32" s="190"/>
      <c r="G32" s="190"/>
      <c r="H32" s="191"/>
      <c r="I32" s="192"/>
      <c r="J32" s="193"/>
      <c r="K32" s="191"/>
      <c r="L32" s="192"/>
      <c r="M32" s="193"/>
      <c r="N32" s="194"/>
      <c r="O32" s="206">
        <f>SUM(N10:N31)</f>
        <v>0</v>
      </c>
      <c r="P32" s="29"/>
      <c r="Q32" s="55"/>
      <c r="R32" s="332"/>
      <c r="S32" s="55"/>
    </row>
    <row r="33" spans="1:44" s="25" customFormat="1" x14ac:dyDescent="0.25">
      <c r="A33" s="330">
        <f t="shared" si="3"/>
        <v>518</v>
      </c>
      <c r="B33" s="45" t="str">
        <f t="shared" si="4"/>
        <v/>
      </c>
      <c r="C33" s="196"/>
      <c r="D33" s="197"/>
      <c r="E33" s="139"/>
      <c r="F33" s="139"/>
      <c r="G33" s="139"/>
      <c r="H33" s="160"/>
      <c r="I33" s="198"/>
      <c r="J33" s="199"/>
      <c r="K33" s="160"/>
      <c r="L33" s="198"/>
      <c r="M33" s="199"/>
      <c r="N33" s="77"/>
      <c r="O33" s="204"/>
      <c r="P33" s="29"/>
      <c r="Q33" s="55"/>
      <c r="R33" s="332"/>
      <c r="S33" s="55"/>
    </row>
    <row r="34" spans="1:44" s="25" customFormat="1" ht="15.75" thickBot="1" x14ac:dyDescent="0.3">
      <c r="A34" s="330">
        <f t="shared" si="3"/>
        <v>518</v>
      </c>
      <c r="B34" s="45" t="str">
        <f t="shared" si="4"/>
        <v/>
      </c>
      <c r="C34" s="196"/>
      <c r="D34" s="197"/>
      <c r="E34" s="139"/>
      <c r="F34" s="139"/>
      <c r="G34" s="139"/>
      <c r="H34" s="160"/>
      <c r="I34" s="198"/>
      <c r="J34" s="199"/>
      <c r="K34" s="160"/>
      <c r="L34" s="198"/>
      <c r="M34" s="199"/>
      <c r="N34" s="77"/>
      <c r="O34" s="204"/>
      <c r="P34" s="29"/>
      <c r="Q34" s="55"/>
      <c r="R34" s="332"/>
      <c r="S34" s="55"/>
    </row>
    <row r="35" spans="1:44" s="25" customFormat="1" ht="15.75" thickBot="1" x14ac:dyDescent="0.3">
      <c r="A35" s="330">
        <f t="shared" si="3"/>
        <v>518</v>
      </c>
      <c r="B35" s="45" t="str">
        <f t="shared" si="4"/>
        <v/>
      </c>
      <c r="C35" s="196"/>
      <c r="D35" s="188" t="s">
        <v>325</v>
      </c>
      <c r="E35" s="139"/>
      <c r="F35" s="139"/>
      <c r="G35" s="139"/>
      <c r="H35" s="160"/>
      <c r="I35" s="198"/>
      <c r="J35" s="199"/>
      <c r="K35" s="160"/>
      <c r="L35" s="198"/>
      <c r="M35" s="199"/>
      <c r="N35" s="77"/>
      <c r="O35" s="204"/>
      <c r="P35" s="29"/>
      <c r="Q35" s="55"/>
      <c r="R35" s="332"/>
      <c r="S35" s="55"/>
    </row>
    <row r="36" spans="1:44" s="29" customFormat="1" x14ac:dyDescent="0.25">
      <c r="A36" s="330">
        <f t="shared" si="3"/>
        <v>519</v>
      </c>
      <c r="B36" s="45">
        <f t="shared" si="4"/>
        <v>519</v>
      </c>
      <c r="C36" s="125"/>
      <c r="D36" s="140" t="s">
        <v>121</v>
      </c>
      <c r="E36" s="134"/>
      <c r="F36" s="157">
        <v>3</v>
      </c>
      <c r="G36" s="32" t="s">
        <v>24</v>
      </c>
      <c r="H36" s="454"/>
      <c r="I36" s="158">
        <f>F36*H36</f>
        <v>0</v>
      </c>
      <c r="J36" s="32"/>
      <c r="K36" s="120"/>
      <c r="L36" s="158"/>
      <c r="M36" s="32"/>
      <c r="N36" s="32">
        <f>SUM(I36+L36)</f>
        <v>0</v>
      </c>
      <c r="O36" s="204"/>
      <c r="P36" s="374" t="s">
        <v>487</v>
      </c>
      <c r="Q36" s="55"/>
      <c r="R36" s="332"/>
      <c r="S36" s="55"/>
      <c r="AO36" s="28"/>
      <c r="AP36" s="28"/>
      <c r="AQ36" s="28"/>
      <c r="AR36" s="28"/>
    </row>
    <row r="37" spans="1:44" s="29" customFormat="1" x14ac:dyDescent="0.25">
      <c r="A37" s="330">
        <f t="shared" si="3"/>
        <v>520</v>
      </c>
      <c r="B37" s="45">
        <f t="shared" si="4"/>
        <v>520</v>
      </c>
      <c r="C37" s="125" t="s">
        <v>277</v>
      </c>
      <c r="D37" s="244" t="s">
        <v>348</v>
      </c>
      <c r="E37" s="134"/>
      <c r="F37" s="157">
        <v>1</v>
      </c>
      <c r="G37" s="32" t="s">
        <v>22</v>
      </c>
      <c r="H37" s="454"/>
      <c r="I37" s="158">
        <f t="shared" ref="I37:I38" si="16">F37*H37</f>
        <v>0</v>
      </c>
      <c r="J37" s="32"/>
      <c r="K37" s="454"/>
      <c r="L37" s="158">
        <f t="shared" ref="L37:L39" si="17">F37*K37</f>
        <v>0</v>
      </c>
      <c r="M37" s="32"/>
      <c r="N37" s="32">
        <f t="shared" ref="N37:N44" si="18">SUM(I37+L37)</f>
        <v>0</v>
      </c>
      <c r="O37" s="204"/>
      <c r="P37" s="374" t="s">
        <v>487</v>
      </c>
      <c r="Q37" s="55"/>
      <c r="R37" s="332"/>
      <c r="S37" s="55"/>
      <c r="AO37" s="28"/>
      <c r="AP37" s="28"/>
      <c r="AQ37" s="28"/>
      <c r="AR37" s="28"/>
    </row>
    <row r="38" spans="1:44" s="47" customFormat="1" ht="15" customHeight="1" x14ac:dyDescent="0.25">
      <c r="A38" s="330">
        <f t="shared" si="3"/>
        <v>521</v>
      </c>
      <c r="B38" s="45">
        <f t="shared" si="4"/>
        <v>521</v>
      </c>
      <c r="C38" s="200" t="s">
        <v>59</v>
      </c>
      <c r="D38" s="201" t="s">
        <v>349</v>
      </c>
      <c r="F38" s="25">
        <v>1</v>
      </c>
      <c r="G38" s="28" t="s">
        <v>13</v>
      </c>
      <c r="H38" s="455"/>
      <c r="I38" s="158">
        <f t="shared" si="16"/>
        <v>0</v>
      </c>
      <c r="J38" s="46"/>
      <c r="K38" s="457"/>
      <c r="L38" s="158">
        <f t="shared" si="17"/>
        <v>0</v>
      </c>
      <c r="M38" s="46"/>
      <c r="N38" s="41">
        <f t="shared" si="18"/>
        <v>0</v>
      </c>
      <c r="O38" s="205"/>
      <c r="P38" s="374" t="s">
        <v>487</v>
      </c>
      <c r="Q38" s="55"/>
      <c r="R38" s="332"/>
      <c r="S38" s="55"/>
      <c r="T38" s="117"/>
    </row>
    <row r="39" spans="1:44" s="47" customFormat="1" ht="15" customHeight="1" x14ac:dyDescent="0.25">
      <c r="A39" s="330">
        <f t="shared" si="3"/>
        <v>522</v>
      </c>
      <c r="B39" s="45">
        <f t="shared" si="4"/>
        <v>522</v>
      </c>
      <c r="C39" s="127" t="s">
        <v>273</v>
      </c>
      <c r="D39" s="143" t="s">
        <v>181</v>
      </c>
      <c r="E39" s="164"/>
      <c r="F39" s="157">
        <v>1</v>
      </c>
      <c r="G39" s="134" t="s">
        <v>13</v>
      </c>
      <c r="H39" s="456"/>
      <c r="I39" s="158">
        <f t="shared" ref="I39:I50" si="19">F39*H39</f>
        <v>0</v>
      </c>
      <c r="J39" s="163"/>
      <c r="K39" s="456"/>
      <c r="L39" s="158">
        <f t="shared" si="17"/>
        <v>0</v>
      </c>
      <c r="M39" s="163"/>
      <c r="N39" s="32">
        <f t="shared" si="18"/>
        <v>0</v>
      </c>
      <c r="O39" s="204"/>
      <c r="P39" s="374" t="s">
        <v>487</v>
      </c>
      <c r="Q39" s="55"/>
      <c r="R39" s="332"/>
      <c r="S39" s="55"/>
    </row>
    <row r="40" spans="1:44" s="25" customFormat="1" x14ac:dyDescent="0.25">
      <c r="A40" s="330">
        <f t="shared" si="3"/>
        <v>523</v>
      </c>
      <c r="B40" s="45">
        <f t="shared" si="4"/>
        <v>523</v>
      </c>
      <c r="C40" s="127" t="s">
        <v>60</v>
      </c>
      <c r="D40" s="136" t="s">
        <v>106</v>
      </c>
      <c r="E40" s="136"/>
      <c r="F40" s="159">
        <v>1</v>
      </c>
      <c r="G40" s="136" t="s">
        <v>13</v>
      </c>
      <c r="H40" s="456"/>
      <c r="I40" s="158">
        <f t="shared" si="19"/>
        <v>0</v>
      </c>
      <c r="J40" s="163"/>
      <c r="K40" s="456"/>
      <c r="L40" s="158">
        <f t="shared" ref="L40:L50" si="20">F40*K40</f>
        <v>0</v>
      </c>
      <c r="M40" s="163"/>
      <c r="N40" s="32">
        <f t="shared" si="18"/>
        <v>0</v>
      </c>
      <c r="O40" s="204"/>
      <c r="P40" s="374" t="s">
        <v>487</v>
      </c>
      <c r="Q40" s="55"/>
      <c r="R40" s="332"/>
      <c r="S40" s="55"/>
    </row>
    <row r="41" spans="1:44" s="47" customFormat="1" ht="15" customHeight="1" x14ac:dyDescent="0.25">
      <c r="A41" s="330">
        <f t="shared" si="3"/>
        <v>524</v>
      </c>
      <c r="B41" s="45">
        <f t="shared" si="4"/>
        <v>524</v>
      </c>
      <c r="C41" s="127" t="s">
        <v>61</v>
      </c>
      <c r="D41" s="143" t="s">
        <v>182</v>
      </c>
      <c r="E41" s="164"/>
      <c r="F41" s="157">
        <v>2</v>
      </c>
      <c r="G41" s="134" t="s">
        <v>13</v>
      </c>
      <c r="H41" s="456"/>
      <c r="I41" s="158">
        <f t="shared" si="19"/>
        <v>0</v>
      </c>
      <c r="J41" s="163"/>
      <c r="K41" s="456"/>
      <c r="L41" s="158">
        <f t="shared" si="20"/>
        <v>0</v>
      </c>
      <c r="M41" s="163"/>
      <c r="N41" s="32">
        <f t="shared" si="18"/>
        <v>0</v>
      </c>
      <c r="O41" s="204"/>
      <c r="P41" s="374" t="s">
        <v>487</v>
      </c>
      <c r="Q41" s="55"/>
      <c r="R41" s="332"/>
      <c r="S41" s="55"/>
    </row>
    <row r="42" spans="1:44" s="25" customFormat="1" x14ac:dyDescent="0.25">
      <c r="A42" s="330">
        <f t="shared" si="3"/>
        <v>525</v>
      </c>
      <c r="B42" s="45">
        <f t="shared" si="4"/>
        <v>525</v>
      </c>
      <c r="C42" s="127" t="s">
        <v>60</v>
      </c>
      <c r="D42" s="136" t="s">
        <v>45</v>
      </c>
      <c r="E42" s="136"/>
      <c r="F42" s="157">
        <v>1</v>
      </c>
      <c r="G42" s="136" t="s">
        <v>13</v>
      </c>
      <c r="H42" s="456"/>
      <c r="I42" s="158">
        <f t="shared" si="19"/>
        <v>0</v>
      </c>
      <c r="J42" s="163"/>
      <c r="K42" s="456"/>
      <c r="L42" s="158">
        <f t="shared" si="20"/>
        <v>0</v>
      </c>
      <c r="M42" s="163"/>
      <c r="N42" s="32">
        <f t="shared" si="18"/>
        <v>0</v>
      </c>
      <c r="O42" s="204"/>
      <c r="P42" s="374" t="s">
        <v>487</v>
      </c>
      <c r="Q42" s="55"/>
      <c r="R42" s="332"/>
      <c r="S42" s="55"/>
    </row>
    <row r="43" spans="1:44" s="47" customFormat="1" ht="15" customHeight="1" x14ac:dyDescent="0.25">
      <c r="A43" s="330">
        <f t="shared" si="3"/>
        <v>526</v>
      </c>
      <c r="B43" s="45">
        <f t="shared" si="4"/>
        <v>526</v>
      </c>
      <c r="C43" s="127" t="s">
        <v>58</v>
      </c>
      <c r="D43" s="143" t="s">
        <v>44</v>
      </c>
      <c r="E43" s="164"/>
      <c r="F43" s="157">
        <v>1</v>
      </c>
      <c r="G43" s="134" t="s">
        <v>13</v>
      </c>
      <c r="H43" s="456"/>
      <c r="I43" s="158">
        <f t="shared" si="19"/>
        <v>0</v>
      </c>
      <c r="J43" s="163"/>
      <c r="K43" s="456"/>
      <c r="L43" s="158">
        <f t="shared" si="20"/>
        <v>0</v>
      </c>
      <c r="M43" s="163"/>
      <c r="N43" s="32">
        <f t="shared" si="18"/>
        <v>0</v>
      </c>
      <c r="O43" s="204"/>
      <c r="P43" s="374" t="s">
        <v>487</v>
      </c>
      <c r="Q43" s="55"/>
      <c r="R43" s="332"/>
      <c r="S43" s="55"/>
    </row>
    <row r="44" spans="1:44" s="25" customFormat="1" x14ac:dyDescent="0.25">
      <c r="A44" s="330">
        <f t="shared" si="3"/>
        <v>527</v>
      </c>
      <c r="B44" s="45">
        <f t="shared" si="4"/>
        <v>527</v>
      </c>
      <c r="C44" s="127" t="s">
        <v>60</v>
      </c>
      <c r="D44" s="136" t="s">
        <v>46</v>
      </c>
      <c r="E44" s="136"/>
      <c r="F44" s="159">
        <v>13</v>
      </c>
      <c r="G44" s="136" t="s">
        <v>13</v>
      </c>
      <c r="H44" s="456"/>
      <c r="I44" s="158">
        <f t="shared" si="19"/>
        <v>0</v>
      </c>
      <c r="J44" s="163"/>
      <c r="K44" s="456"/>
      <c r="L44" s="158">
        <f t="shared" si="20"/>
        <v>0</v>
      </c>
      <c r="M44" s="163"/>
      <c r="N44" s="32">
        <f t="shared" si="18"/>
        <v>0</v>
      </c>
      <c r="O44" s="204"/>
      <c r="P44" s="374" t="s">
        <v>487</v>
      </c>
      <c r="Q44" s="55"/>
      <c r="R44" s="332"/>
      <c r="S44" s="55"/>
    </row>
    <row r="45" spans="1:44" s="25" customFormat="1" x14ac:dyDescent="0.25">
      <c r="A45" s="330">
        <f t="shared" si="3"/>
        <v>528</v>
      </c>
      <c r="B45" s="45">
        <f t="shared" si="4"/>
        <v>528</v>
      </c>
      <c r="C45" s="129" t="s">
        <v>59</v>
      </c>
      <c r="D45" s="136" t="s">
        <v>350</v>
      </c>
      <c r="E45" s="136"/>
      <c r="F45" s="157">
        <v>2</v>
      </c>
      <c r="G45" s="136" t="s">
        <v>13</v>
      </c>
      <c r="H45" s="456"/>
      <c r="I45" s="158">
        <f t="shared" si="19"/>
        <v>0</v>
      </c>
      <c r="J45" s="163"/>
      <c r="K45" s="456"/>
      <c r="L45" s="158">
        <f t="shared" si="20"/>
        <v>0</v>
      </c>
      <c r="M45" s="163"/>
      <c r="N45" s="32">
        <f>SUM(I45+L45)</f>
        <v>0</v>
      </c>
      <c r="O45" s="204"/>
      <c r="P45" s="374" t="s">
        <v>487</v>
      </c>
      <c r="Q45" s="55"/>
      <c r="R45" s="332"/>
      <c r="S45" s="55"/>
    </row>
    <row r="46" spans="1:44" s="25" customFormat="1" x14ac:dyDescent="0.25">
      <c r="A46" s="330">
        <f t="shared" si="3"/>
        <v>529</v>
      </c>
      <c r="B46" s="45">
        <f t="shared" si="4"/>
        <v>529</v>
      </c>
      <c r="C46" s="237" t="s">
        <v>354</v>
      </c>
      <c r="D46" s="136" t="s">
        <v>234</v>
      </c>
      <c r="E46" s="136"/>
      <c r="F46" s="159">
        <v>2</v>
      </c>
      <c r="G46" s="136" t="s">
        <v>13</v>
      </c>
      <c r="H46" s="456"/>
      <c r="I46" s="158">
        <f t="shared" si="19"/>
        <v>0</v>
      </c>
      <c r="J46" s="163"/>
      <c r="K46" s="456"/>
      <c r="L46" s="158">
        <f t="shared" si="20"/>
        <v>0</v>
      </c>
      <c r="M46" s="163"/>
      <c r="N46" s="32">
        <f t="shared" ref="N46:N50" si="21">SUM(I46+L46)</f>
        <v>0</v>
      </c>
      <c r="O46" s="204"/>
      <c r="P46" s="374" t="s">
        <v>487</v>
      </c>
      <c r="Q46" s="55"/>
      <c r="R46" s="332"/>
      <c r="S46" s="55"/>
    </row>
    <row r="47" spans="1:44" x14ac:dyDescent="0.25">
      <c r="A47" s="330">
        <f t="shared" si="3"/>
        <v>530</v>
      </c>
      <c r="B47" s="45">
        <f t="shared" si="4"/>
        <v>530</v>
      </c>
      <c r="C47" s="124" t="s">
        <v>63</v>
      </c>
      <c r="D47" s="136" t="s">
        <v>356</v>
      </c>
      <c r="F47" s="159">
        <v>58</v>
      </c>
      <c r="G47" s="134" t="s">
        <v>13</v>
      </c>
      <c r="H47" s="456"/>
      <c r="I47" s="158">
        <f t="shared" si="19"/>
        <v>0</v>
      </c>
      <c r="J47" s="163"/>
      <c r="K47" s="456"/>
      <c r="L47" s="158">
        <f t="shared" si="20"/>
        <v>0</v>
      </c>
      <c r="M47" s="163"/>
      <c r="N47" s="32">
        <f t="shared" si="21"/>
        <v>0</v>
      </c>
      <c r="P47" s="374" t="s">
        <v>487</v>
      </c>
      <c r="Q47" s="55"/>
      <c r="R47" s="332"/>
      <c r="S47" s="55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</row>
    <row r="48" spans="1:44" x14ac:dyDescent="0.25">
      <c r="A48" s="330">
        <f t="shared" si="3"/>
        <v>531</v>
      </c>
      <c r="B48" s="45">
        <f t="shared" si="4"/>
        <v>531</v>
      </c>
      <c r="D48" s="136" t="s">
        <v>27</v>
      </c>
      <c r="F48" s="157">
        <v>0.5</v>
      </c>
      <c r="G48" s="134" t="s">
        <v>16</v>
      </c>
      <c r="H48" s="454"/>
      <c r="I48" s="158">
        <f t="shared" si="19"/>
        <v>0</v>
      </c>
      <c r="J48" s="163"/>
      <c r="K48" s="456"/>
      <c r="L48" s="158">
        <f t="shared" si="20"/>
        <v>0</v>
      </c>
      <c r="M48" s="163"/>
      <c r="N48" s="32">
        <f t="shared" si="21"/>
        <v>0</v>
      </c>
      <c r="P48" s="374" t="s">
        <v>487</v>
      </c>
      <c r="Q48" s="55"/>
      <c r="R48" s="332"/>
      <c r="S48" s="55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</row>
    <row r="49" spans="1:44" s="25" customFormat="1" x14ac:dyDescent="0.25">
      <c r="A49" s="330">
        <f t="shared" si="3"/>
        <v>532</v>
      </c>
      <c r="B49" s="45">
        <f t="shared" si="4"/>
        <v>532</v>
      </c>
      <c r="C49" s="125" t="s">
        <v>64</v>
      </c>
      <c r="D49" s="136" t="s">
        <v>11</v>
      </c>
      <c r="E49" s="136"/>
      <c r="F49" s="157">
        <v>1</v>
      </c>
      <c r="G49" s="136" t="s">
        <v>13</v>
      </c>
      <c r="H49" s="456"/>
      <c r="I49" s="158">
        <f t="shared" si="19"/>
        <v>0</v>
      </c>
      <c r="J49" s="163"/>
      <c r="K49" s="456"/>
      <c r="L49" s="158">
        <f t="shared" si="20"/>
        <v>0</v>
      </c>
      <c r="M49" s="163"/>
      <c r="N49" s="32">
        <f t="shared" si="21"/>
        <v>0</v>
      </c>
      <c r="O49" s="204"/>
      <c r="P49" s="374" t="s">
        <v>487</v>
      </c>
      <c r="Q49" s="55"/>
      <c r="R49" s="332"/>
      <c r="S49" s="55"/>
    </row>
    <row r="50" spans="1:44" s="25" customFormat="1" x14ac:dyDescent="0.25">
      <c r="A50" s="330">
        <f t="shared" si="3"/>
        <v>533</v>
      </c>
      <c r="B50" s="45">
        <f t="shared" si="4"/>
        <v>533</v>
      </c>
      <c r="C50" s="130"/>
      <c r="D50" s="136" t="s">
        <v>48</v>
      </c>
      <c r="E50" s="136"/>
      <c r="F50" s="136">
        <v>0.5</v>
      </c>
      <c r="G50" s="136" t="s">
        <v>24</v>
      </c>
      <c r="H50" s="456"/>
      <c r="I50" s="158">
        <f t="shared" si="19"/>
        <v>0</v>
      </c>
      <c r="J50" s="163"/>
      <c r="K50" s="456"/>
      <c r="L50" s="158">
        <f t="shared" si="20"/>
        <v>0</v>
      </c>
      <c r="M50" s="163"/>
      <c r="N50" s="32">
        <f t="shared" si="21"/>
        <v>0</v>
      </c>
      <c r="O50" s="204"/>
      <c r="P50" s="374" t="s">
        <v>487</v>
      </c>
      <c r="Q50" s="55"/>
      <c r="R50" s="332"/>
      <c r="S50" s="55"/>
    </row>
    <row r="51" spans="1:44" s="25" customFormat="1" x14ac:dyDescent="0.25">
      <c r="A51" s="330">
        <f t="shared" si="3"/>
        <v>534</v>
      </c>
      <c r="B51" s="45">
        <f t="shared" si="4"/>
        <v>534</v>
      </c>
      <c r="C51" s="130"/>
      <c r="D51" s="151" t="s">
        <v>25</v>
      </c>
      <c r="E51" s="170"/>
      <c r="F51" s="166">
        <v>3</v>
      </c>
      <c r="G51" s="173" t="s">
        <v>40</v>
      </c>
      <c r="H51" s="33"/>
      <c r="I51" s="158"/>
      <c r="J51" s="33"/>
      <c r="K51" s="163"/>
      <c r="L51" s="158">
        <f>SUM(L37:L50)</f>
        <v>0</v>
      </c>
      <c r="M51" s="34"/>
      <c r="N51" s="32">
        <f>L51/100*F51</f>
        <v>0</v>
      </c>
      <c r="O51" s="29"/>
      <c r="P51" s="374" t="s">
        <v>487</v>
      </c>
      <c r="Q51" s="28"/>
      <c r="R51" s="332"/>
      <c r="S51" s="12"/>
      <c r="T51" s="78"/>
      <c r="U51" s="78"/>
    </row>
    <row r="52" spans="1:44" s="25" customFormat="1" x14ac:dyDescent="0.25">
      <c r="A52" s="330">
        <f t="shared" si="3"/>
        <v>534</v>
      </c>
      <c r="B52" s="45" t="str">
        <f t="shared" si="4"/>
        <v/>
      </c>
      <c r="C52" s="189"/>
      <c r="D52" s="195" t="s">
        <v>3</v>
      </c>
      <c r="E52" s="190"/>
      <c r="F52" s="190"/>
      <c r="G52" s="190"/>
      <c r="H52" s="191"/>
      <c r="I52" s="192"/>
      <c r="J52" s="193"/>
      <c r="K52" s="191"/>
      <c r="L52" s="192"/>
      <c r="M52" s="193"/>
      <c r="N52" s="194"/>
      <c r="O52" s="206">
        <f>SUM(N36:N51)</f>
        <v>0</v>
      </c>
      <c r="P52" s="29"/>
      <c r="Q52" s="55"/>
      <c r="R52" s="332"/>
      <c r="S52" s="55"/>
    </row>
    <row r="53" spans="1:44" s="25" customFormat="1" x14ac:dyDescent="0.25">
      <c r="A53" s="330">
        <f t="shared" si="3"/>
        <v>534</v>
      </c>
      <c r="B53" s="45" t="str">
        <f t="shared" si="4"/>
        <v/>
      </c>
      <c r="C53" s="196"/>
      <c r="D53" s="197"/>
      <c r="E53" s="139"/>
      <c r="F53" s="139"/>
      <c r="G53" s="139"/>
      <c r="H53" s="160"/>
      <c r="I53" s="198"/>
      <c r="J53" s="199"/>
      <c r="K53" s="160"/>
      <c r="L53" s="198"/>
      <c r="M53" s="199"/>
      <c r="N53" s="77"/>
      <c r="O53" s="204"/>
      <c r="P53" s="29"/>
      <c r="Q53" s="55"/>
      <c r="R53" s="332"/>
      <c r="S53" s="55"/>
    </row>
    <row r="54" spans="1:44" s="25" customFormat="1" ht="15.75" thickBot="1" x14ac:dyDescent="0.3">
      <c r="A54" s="330">
        <f t="shared" si="3"/>
        <v>534</v>
      </c>
      <c r="B54" s="45" t="str">
        <f t="shared" si="4"/>
        <v/>
      </c>
      <c r="C54" s="196"/>
      <c r="D54" s="197"/>
      <c r="E54" s="139"/>
      <c r="F54" s="139"/>
      <c r="G54" s="139"/>
      <c r="H54" s="160"/>
      <c r="I54" s="198"/>
      <c r="J54" s="199"/>
      <c r="K54" s="160"/>
      <c r="L54" s="198"/>
      <c r="M54" s="199"/>
      <c r="N54" s="77"/>
      <c r="O54" s="204"/>
      <c r="P54" s="29"/>
      <c r="Q54" s="55"/>
      <c r="R54" s="332"/>
      <c r="S54" s="55"/>
    </row>
    <row r="55" spans="1:44" s="29" customFormat="1" ht="15.75" thickBot="1" x14ac:dyDescent="0.3">
      <c r="A55" s="330">
        <f t="shared" si="3"/>
        <v>534</v>
      </c>
      <c r="B55" s="45" t="str">
        <f t="shared" si="4"/>
        <v/>
      </c>
      <c r="C55" s="125"/>
      <c r="D55" s="188" t="s">
        <v>326</v>
      </c>
      <c r="E55" s="134"/>
      <c r="F55" s="157"/>
      <c r="G55" s="32"/>
      <c r="H55" s="120"/>
      <c r="I55" s="158"/>
      <c r="J55" s="32"/>
      <c r="K55" s="119"/>
      <c r="L55" s="158"/>
      <c r="M55" s="32"/>
      <c r="N55" s="32"/>
      <c r="O55" s="204"/>
      <c r="Q55" s="55"/>
      <c r="R55" s="332"/>
      <c r="S55" s="55"/>
      <c r="AO55" s="28"/>
      <c r="AP55" s="28"/>
      <c r="AQ55" s="28"/>
      <c r="AR55" s="28"/>
    </row>
    <row r="56" spans="1:44" s="29" customFormat="1" x14ac:dyDescent="0.25">
      <c r="A56" s="330">
        <f t="shared" si="3"/>
        <v>535</v>
      </c>
      <c r="B56" s="45">
        <f t="shared" si="4"/>
        <v>535</v>
      </c>
      <c r="C56" s="125"/>
      <c r="D56" s="140" t="s">
        <v>121</v>
      </c>
      <c r="E56" s="134"/>
      <c r="F56" s="157">
        <v>3</v>
      </c>
      <c r="G56" s="32" t="s">
        <v>24</v>
      </c>
      <c r="H56" s="454"/>
      <c r="I56" s="158">
        <f>F56*H56</f>
        <v>0</v>
      </c>
      <c r="J56" s="32"/>
      <c r="K56" s="120"/>
      <c r="L56" s="158"/>
      <c r="M56" s="32"/>
      <c r="N56" s="32">
        <f>SUM(I56+L56)</f>
        <v>0</v>
      </c>
      <c r="O56" s="204"/>
      <c r="P56" s="374" t="s">
        <v>487</v>
      </c>
      <c r="Q56" s="55"/>
      <c r="R56" s="332"/>
      <c r="S56" s="55"/>
      <c r="AO56" s="28"/>
      <c r="AP56" s="28"/>
      <c r="AQ56" s="28"/>
      <c r="AR56" s="28"/>
    </row>
    <row r="57" spans="1:44" s="29" customFormat="1" x14ac:dyDescent="0.25">
      <c r="A57" s="330">
        <f t="shared" si="3"/>
        <v>536</v>
      </c>
      <c r="B57" s="45">
        <f t="shared" si="4"/>
        <v>536</v>
      </c>
      <c r="C57" s="125" t="s">
        <v>277</v>
      </c>
      <c r="D57" s="244" t="s">
        <v>358</v>
      </c>
      <c r="E57" s="134"/>
      <c r="F57" s="157">
        <v>1</v>
      </c>
      <c r="G57" s="32" t="s">
        <v>22</v>
      </c>
      <c r="H57" s="454"/>
      <c r="I57" s="158">
        <f t="shared" ref="I57:I60" si="22">F57*H57</f>
        <v>0</v>
      </c>
      <c r="J57" s="32"/>
      <c r="K57" s="454"/>
      <c r="L57" s="158">
        <f t="shared" ref="L57:L60" si="23">F57*K57</f>
        <v>0</v>
      </c>
      <c r="M57" s="32"/>
      <c r="N57" s="32">
        <f t="shared" ref="N57:N63" si="24">SUM(I57+L57)</f>
        <v>0</v>
      </c>
      <c r="O57" s="204"/>
      <c r="P57" s="374" t="s">
        <v>487</v>
      </c>
      <c r="Q57" s="55"/>
      <c r="R57" s="332"/>
      <c r="S57" s="55"/>
      <c r="AO57" s="28"/>
      <c r="AP57" s="28"/>
      <c r="AQ57" s="28"/>
      <c r="AR57" s="28"/>
    </row>
    <row r="58" spans="1:44" x14ac:dyDescent="0.25">
      <c r="A58" s="330">
        <f t="shared" si="3"/>
        <v>537</v>
      </c>
      <c r="B58" s="45">
        <f t="shared" si="4"/>
        <v>537</v>
      </c>
      <c r="C58" s="200" t="s">
        <v>59</v>
      </c>
      <c r="D58" s="28" t="s">
        <v>317</v>
      </c>
      <c r="E58" s="28"/>
      <c r="F58" s="29">
        <v>1</v>
      </c>
      <c r="G58" s="28" t="s">
        <v>13</v>
      </c>
      <c r="H58" s="455"/>
      <c r="I58" s="158">
        <f t="shared" si="22"/>
        <v>0</v>
      </c>
      <c r="J58" s="35"/>
      <c r="K58" s="457"/>
      <c r="L58" s="158">
        <f t="shared" si="23"/>
        <v>0</v>
      </c>
      <c r="M58" s="35"/>
      <c r="N58" s="35">
        <f t="shared" si="24"/>
        <v>0</v>
      </c>
      <c r="O58" s="248"/>
      <c r="P58" s="374" t="s">
        <v>487</v>
      </c>
      <c r="Q58" s="55"/>
      <c r="R58" s="332"/>
      <c r="S58" s="55"/>
      <c r="T58" s="117"/>
      <c r="U58" s="28"/>
      <c r="V58" s="63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</row>
    <row r="59" spans="1:44" s="47" customFormat="1" ht="15" customHeight="1" x14ac:dyDescent="0.25">
      <c r="A59" s="330">
        <f t="shared" si="3"/>
        <v>538</v>
      </c>
      <c r="B59" s="45">
        <f t="shared" si="4"/>
        <v>538</v>
      </c>
      <c r="C59" s="200" t="s">
        <v>368</v>
      </c>
      <c r="D59" s="143" t="s">
        <v>359</v>
      </c>
      <c r="E59" s="164"/>
      <c r="F59" s="157">
        <v>1</v>
      </c>
      <c r="G59" s="134" t="s">
        <v>360</v>
      </c>
      <c r="H59" s="456"/>
      <c r="I59" s="158">
        <f t="shared" si="22"/>
        <v>0</v>
      </c>
      <c r="J59" s="163"/>
      <c r="K59" s="456"/>
      <c r="L59" s="158">
        <f t="shared" si="23"/>
        <v>0</v>
      </c>
      <c r="M59" s="163"/>
      <c r="N59" s="32">
        <f t="shared" si="24"/>
        <v>0</v>
      </c>
      <c r="O59" s="204"/>
      <c r="P59" s="374" t="s">
        <v>487</v>
      </c>
      <c r="Q59" s="55"/>
      <c r="R59" s="332"/>
      <c r="S59" s="55"/>
      <c r="T59" s="117"/>
      <c r="V59" s="63"/>
    </row>
    <row r="60" spans="1:44" s="25" customFormat="1" x14ac:dyDescent="0.25">
      <c r="A60" s="330">
        <f t="shared" si="3"/>
        <v>539</v>
      </c>
      <c r="B60" s="45">
        <f t="shared" si="4"/>
        <v>539</v>
      </c>
      <c r="C60" s="127" t="s">
        <v>60</v>
      </c>
      <c r="D60" s="136" t="s">
        <v>106</v>
      </c>
      <c r="E60" s="136"/>
      <c r="F60" s="159">
        <v>1</v>
      </c>
      <c r="G60" s="136" t="s">
        <v>13</v>
      </c>
      <c r="H60" s="456"/>
      <c r="I60" s="158">
        <f t="shared" si="22"/>
        <v>0</v>
      </c>
      <c r="J60" s="163"/>
      <c r="K60" s="456"/>
      <c r="L60" s="158">
        <f t="shared" si="23"/>
        <v>0</v>
      </c>
      <c r="M60" s="163"/>
      <c r="N60" s="32">
        <f t="shared" si="24"/>
        <v>0</v>
      </c>
      <c r="O60" s="204"/>
      <c r="P60" s="374" t="s">
        <v>487</v>
      </c>
      <c r="Q60" s="55"/>
      <c r="R60" s="332"/>
      <c r="S60" s="55"/>
      <c r="T60" s="117"/>
      <c r="V60" s="63"/>
    </row>
    <row r="61" spans="1:44" s="25" customFormat="1" x14ac:dyDescent="0.25">
      <c r="A61" s="330">
        <f t="shared" si="3"/>
        <v>540</v>
      </c>
      <c r="B61" s="45">
        <f t="shared" si="4"/>
        <v>540</v>
      </c>
      <c r="C61" s="127" t="s">
        <v>60</v>
      </c>
      <c r="D61" s="136" t="s">
        <v>361</v>
      </c>
      <c r="E61" s="136"/>
      <c r="F61" s="159">
        <v>3</v>
      </c>
      <c r="G61" s="136" t="s">
        <v>13</v>
      </c>
      <c r="H61" s="456"/>
      <c r="I61" s="158">
        <f t="shared" ref="I61" si="25">F61*H61</f>
        <v>0</v>
      </c>
      <c r="J61" s="163"/>
      <c r="K61" s="456"/>
      <c r="L61" s="158">
        <f t="shared" ref="L61" si="26">F61*K61</f>
        <v>0</v>
      </c>
      <c r="M61" s="163"/>
      <c r="N61" s="32">
        <f t="shared" ref="N61" si="27">SUM(I61+L61)</f>
        <v>0</v>
      </c>
      <c r="O61" s="204"/>
      <c r="P61" s="374" t="s">
        <v>487</v>
      </c>
      <c r="Q61" s="55"/>
      <c r="R61" s="332"/>
      <c r="S61" s="55"/>
      <c r="T61" s="117"/>
      <c r="V61" s="63"/>
    </row>
    <row r="62" spans="1:44" s="25" customFormat="1" x14ac:dyDescent="0.25">
      <c r="A62" s="330">
        <f t="shared" si="3"/>
        <v>541</v>
      </c>
      <c r="B62" s="45">
        <f t="shared" si="4"/>
        <v>541</v>
      </c>
      <c r="C62" s="127" t="s">
        <v>60</v>
      </c>
      <c r="D62" s="136" t="s">
        <v>53</v>
      </c>
      <c r="E62" s="136"/>
      <c r="F62" s="159">
        <v>3</v>
      </c>
      <c r="G62" s="136" t="s">
        <v>13</v>
      </c>
      <c r="H62" s="456"/>
      <c r="I62" s="158">
        <f t="shared" ref="I62:I75" si="28">F62*H62</f>
        <v>0</v>
      </c>
      <c r="J62" s="163"/>
      <c r="K62" s="456"/>
      <c r="L62" s="158">
        <f t="shared" ref="L62:L75" si="29">F62*K62</f>
        <v>0</v>
      </c>
      <c r="M62" s="163"/>
      <c r="N62" s="32">
        <f t="shared" si="24"/>
        <v>0</v>
      </c>
      <c r="O62" s="204"/>
      <c r="P62" s="374" t="s">
        <v>487</v>
      </c>
      <c r="Q62" s="55"/>
      <c r="R62" s="332"/>
      <c r="S62" s="55"/>
      <c r="T62" s="117"/>
      <c r="V62" s="63"/>
    </row>
    <row r="63" spans="1:44" s="25" customFormat="1" x14ac:dyDescent="0.25">
      <c r="A63" s="330">
        <f t="shared" si="3"/>
        <v>542</v>
      </c>
      <c r="B63" s="45">
        <f t="shared" si="4"/>
        <v>542</v>
      </c>
      <c r="C63" s="127" t="s">
        <v>60</v>
      </c>
      <c r="D63" s="136" t="s">
        <v>367</v>
      </c>
      <c r="E63" s="136"/>
      <c r="F63" s="159">
        <v>6</v>
      </c>
      <c r="G63" s="136" t="s">
        <v>13</v>
      </c>
      <c r="H63" s="456"/>
      <c r="I63" s="158">
        <f t="shared" si="28"/>
        <v>0</v>
      </c>
      <c r="J63" s="163"/>
      <c r="K63" s="456"/>
      <c r="L63" s="158">
        <f t="shared" si="29"/>
        <v>0</v>
      </c>
      <c r="M63" s="163"/>
      <c r="N63" s="32">
        <f t="shared" si="24"/>
        <v>0</v>
      </c>
      <c r="O63" s="204"/>
      <c r="P63" s="374" t="s">
        <v>487</v>
      </c>
      <c r="Q63" s="55"/>
      <c r="R63" s="332"/>
      <c r="S63" s="55"/>
      <c r="T63" s="117"/>
      <c r="V63" s="63"/>
    </row>
    <row r="64" spans="1:44" s="25" customFormat="1" x14ac:dyDescent="0.25">
      <c r="A64" s="330">
        <f t="shared" si="3"/>
        <v>543</v>
      </c>
      <c r="B64" s="45">
        <f t="shared" si="4"/>
        <v>543</v>
      </c>
      <c r="C64" s="127" t="s">
        <v>60</v>
      </c>
      <c r="D64" s="136" t="s">
        <v>366</v>
      </c>
      <c r="E64" s="136"/>
      <c r="F64" s="159">
        <v>4</v>
      </c>
      <c r="G64" s="136" t="s">
        <v>13</v>
      </c>
      <c r="H64" s="456"/>
      <c r="I64" s="158">
        <f t="shared" ref="I64" si="30">F64*H64</f>
        <v>0</v>
      </c>
      <c r="J64" s="163"/>
      <c r="K64" s="456"/>
      <c r="L64" s="158">
        <f t="shared" ref="L64" si="31">F64*K64</f>
        <v>0</v>
      </c>
      <c r="M64" s="163"/>
      <c r="N64" s="32">
        <f t="shared" ref="N64" si="32">SUM(I64+L64)</f>
        <v>0</v>
      </c>
      <c r="O64" s="204"/>
      <c r="P64" s="374" t="s">
        <v>487</v>
      </c>
      <c r="Q64" s="55"/>
      <c r="R64" s="332"/>
      <c r="S64" s="55"/>
      <c r="T64" s="117"/>
      <c r="V64" s="63"/>
    </row>
    <row r="65" spans="1:44" s="25" customFormat="1" x14ac:dyDescent="0.25">
      <c r="A65" s="330">
        <f t="shared" si="3"/>
        <v>544</v>
      </c>
      <c r="B65" s="45">
        <f t="shared" si="4"/>
        <v>544</v>
      </c>
      <c r="C65" s="129" t="s">
        <v>59</v>
      </c>
      <c r="D65" s="136" t="s">
        <v>280</v>
      </c>
      <c r="E65" s="136"/>
      <c r="F65" s="157">
        <v>2</v>
      </c>
      <c r="G65" s="136" t="s">
        <v>13</v>
      </c>
      <c r="H65" s="456"/>
      <c r="I65" s="158">
        <f t="shared" si="28"/>
        <v>0</v>
      </c>
      <c r="J65" s="163"/>
      <c r="K65" s="456"/>
      <c r="L65" s="158">
        <f t="shared" si="29"/>
        <v>0</v>
      </c>
      <c r="M65" s="163"/>
      <c r="N65" s="32">
        <f>SUM(I65+L65)</f>
        <v>0</v>
      </c>
      <c r="O65" s="204"/>
      <c r="P65" s="374" t="s">
        <v>487</v>
      </c>
      <c r="Q65" s="55"/>
      <c r="R65" s="332"/>
      <c r="S65" s="55"/>
      <c r="T65" s="117"/>
      <c r="V65" s="63"/>
    </row>
    <row r="66" spans="1:44" s="25" customFormat="1" x14ac:dyDescent="0.25">
      <c r="A66" s="330">
        <f t="shared" si="3"/>
        <v>545</v>
      </c>
      <c r="B66" s="45">
        <f t="shared" si="4"/>
        <v>545</v>
      </c>
      <c r="C66" s="129" t="s">
        <v>59</v>
      </c>
      <c r="D66" s="136" t="s">
        <v>365</v>
      </c>
      <c r="E66" s="136"/>
      <c r="F66" s="157">
        <v>2</v>
      </c>
      <c r="G66" s="136" t="s">
        <v>13</v>
      </c>
      <c r="H66" s="456"/>
      <c r="I66" s="158">
        <f t="shared" si="28"/>
        <v>0</v>
      </c>
      <c r="J66" s="163"/>
      <c r="K66" s="456"/>
      <c r="L66" s="158">
        <f t="shared" si="29"/>
        <v>0</v>
      </c>
      <c r="M66" s="163"/>
      <c r="N66" s="32">
        <f>SUM(I66+L66)</f>
        <v>0</v>
      </c>
      <c r="O66" s="204"/>
      <c r="P66" s="374" t="s">
        <v>487</v>
      </c>
      <c r="Q66" s="55"/>
      <c r="R66" s="332"/>
      <c r="S66" s="55"/>
      <c r="T66" s="117"/>
      <c r="V66" s="63"/>
    </row>
    <row r="67" spans="1:44" s="25" customFormat="1" x14ac:dyDescent="0.25">
      <c r="A67" s="330">
        <f t="shared" si="3"/>
        <v>546</v>
      </c>
      <c r="B67" s="45">
        <f t="shared" si="4"/>
        <v>546</v>
      </c>
      <c r="C67" s="129" t="s">
        <v>59</v>
      </c>
      <c r="D67" s="136" t="s">
        <v>363</v>
      </c>
      <c r="E67" s="136"/>
      <c r="F67" s="157">
        <v>3</v>
      </c>
      <c r="G67" s="136" t="s">
        <v>13</v>
      </c>
      <c r="H67" s="456"/>
      <c r="I67" s="158">
        <f t="shared" ref="I67:I69" si="33">F67*H67</f>
        <v>0</v>
      </c>
      <c r="J67" s="163"/>
      <c r="K67" s="456"/>
      <c r="L67" s="158">
        <f t="shared" ref="L67:L69" si="34">F67*K67</f>
        <v>0</v>
      </c>
      <c r="M67" s="163"/>
      <c r="N67" s="32">
        <f>SUM(I67+L67)</f>
        <v>0</v>
      </c>
      <c r="O67" s="204"/>
      <c r="P67" s="374" t="s">
        <v>487</v>
      </c>
      <c r="Q67" s="55"/>
      <c r="R67" s="332"/>
      <c r="S67" s="55"/>
      <c r="T67" s="117"/>
      <c r="V67" s="63"/>
    </row>
    <row r="68" spans="1:44" s="25" customFormat="1" x14ac:dyDescent="0.25">
      <c r="A68" s="330">
        <f t="shared" si="3"/>
        <v>547</v>
      </c>
      <c r="B68" s="45">
        <f t="shared" si="4"/>
        <v>547</v>
      </c>
      <c r="C68" s="237" t="s">
        <v>355</v>
      </c>
      <c r="D68" s="136" t="s">
        <v>364</v>
      </c>
      <c r="E68" s="136"/>
      <c r="F68" s="159">
        <v>3</v>
      </c>
      <c r="G68" s="136" t="s">
        <v>13</v>
      </c>
      <c r="H68" s="456"/>
      <c r="I68" s="158">
        <f t="shared" si="33"/>
        <v>0</v>
      </c>
      <c r="J68" s="163"/>
      <c r="K68" s="456"/>
      <c r="L68" s="158">
        <f t="shared" si="34"/>
        <v>0</v>
      </c>
      <c r="M68" s="163"/>
      <c r="N68" s="32">
        <f t="shared" ref="N68:N69" si="35">SUM(I68+L68)</f>
        <v>0</v>
      </c>
      <c r="O68" s="204"/>
      <c r="P68" s="374" t="s">
        <v>487</v>
      </c>
      <c r="Q68" s="55"/>
      <c r="R68" s="332"/>
      <c r="S68" s="55"/>
      <c r="T68" s="117"/>
      <c r="V68" s="63"/>
    </row>
    <row r="69" spans="1:44" s="25" customFormat="1" x14ac:dyDescent="0.25">
      <c r="A69" s="330">
        <f t="shared" si="3"/>
        <v>548</v>
      </c>
      <c r="B69" s="45">
        <f t="shared" si="4"/>
        <v>548</v>
      </c>
      <c r="C69" s="237" t="s">
        <v>355</v>
      </c>
      <c r="D69" s="136" t="s">
        <v>353</v>
      </c>
      <c r="E69" s="136"/>
      <c r="F69" s="159">
        <v>2</v>
      </c>
      <c r="G69" s="136" t="s">
        <v>13</v>
      </c>
      <c r="H69" s="456"/>
      <c r="I69" s="158">
        <f t="shared" si="33"/>
        <v>0</v>
      </c>
      <c r="J69" s="163"/>
      <c r="K69" s="456"/>
      <c r="L69" s="158">
        <f t="shared" si="34"/>
        <v>0</v>
      </c>
      <c r="M69" s="163"/>
      <c r="N69" s="32">
        <f t="shared" si="35"/>
        <v>0</v>
      </c>
      <c r="O69" s="204"/>
      <c r="P69" s="374" t="s">
        <v>487</v>
      </c>
      <c r="Q69" s="55"/>
      <c r="R69" s="332"/>
      <c r="S69" s="55"/>
      <c r="T69" s="117"/>
      <c r="V69" s="63"/>
    </row>
    <row r="70" spans="1:44" s="25" customFormat="1" x14ac:dyDescent="0.25">
      <c r="A70" s="330">
        <f t="shared" si="3"/>
        <v>549</v>
      </c>
      <c r="B70" s="45">
        <f t="shared" si="4"/>
        <v>549</v>
      </c>
      <c r="C70" s="73" t="s">
        <v>305</v>
      </c>
      <c r="D70" s="136" t="s">
        <v>362</v>
      </c>
      <c r="E70" s="136"/>
      <c r="F70" s="159">
        <v>3</v>
      </c>
      <c r="G70" s="136" t="s">
        <v>13</v>
      </c>
      <c r="H70" s="456"/>
      <c r="I70" s="158">
        <f t="shared" ref="I70" si="36">F70*H70</f>
        <v>0</v>
      </c>
      <c r="J70" s="163"/>
      <c r="K70" s="456"/>
      <c r="L70" s="158">
        <f t="shared" ref="L70" si="37">F70*K70</f>
        <v>0</v>
      </c>
      <c r="M70" s="163"/>
      <c r="N70" s="32">
        <f t="shared" ref="N70" si="38">SUM(I70+L70)</f>
        <v>0</v>
      </c>
      <c r="O70" s="204"/>
      <c r="P70" s="374" t="s">
        <v>487</v>
      </c>
      <c r="Q70" s="55"/>
      <c r="R70" s="332"/>
      <c r="S70" s="55"/>
      <c r="T70" s="117"/>
      <c r="V70" s="63"/>
    </row>
    <row r="71" spans="1:44" s="25" customFormat="1" x14ac:dyDescent="0.25">
      <c r="A71" s="330">
        <f t="shared" si="3"/>
        <v>550</v>
      </c>
      <c r="B71" s="45">
        <f t="shared" si="4"/>
        <v>550</v>
      </c>
      <c r="C71" s="237" t="s">
        <v>235</v>
      </c>
      <c r="D71" s="136" t="s">
        <v>284</v>
      </c>
      <c r="E71" s="136"/>
      <c r="F71" s="159">
        <v>4</v>
      </c>
      <c r="G71" s="136" t="s">
        <v>13</v>
      </c>
      <c r="H71" s="456"/>
      <c r="I71" s="158">
        <f t="shared" si="28"/>
        <v>0</v>
      </c>
      <c r="J71" s="163"/>
      <c r="K71" s="456"/>
      <c r="L71" s="158">
        <f t="shared" si="29"/>
        <v>0</v>
      </c>
      <c r="M71" s="163"/>
      <c r="N71" s="32">
        <f t="shared" ref="N71:N75" si="39">SUM(I71+L71)</f>
        <v>0</v>
      </c>
      <c r="O71" s="204"/>
      <c r="P71" s="374" t="s">
        <v>487</v>
      </c>
      <c r="Q71" s="55"/>
      <c r="R71" s="332"/>
      <c r="S71" s="55"/>
      <c r="T71" s="117"/>
      <c r="V71" s="63"/>
    </row>
    <row r="72" spans="1:44" x14ac:dyDescent="0.25">
      <c r="A72" s="330">
        <f t="shared" si="3"/>
        <v>551</v>
      </c>
      <c r="B72" s="45">
        <f t="shared" si="4"/>
        <v>551</v>
      </c>
      <c r="C72" s="124" t="s">
        <v>63</v>
      </c>
      <c r="D72" s="136" t="s">
        <v>356</v>
      </c>
      <c r="F72" s="159">
        <v>99</v>
      </c>
      <c r="G72" s="134" t="s">
        <v>13</v>
      </c>
      <c r="H72" s="456"/>
      <c r="I72" s="158">
        <f t="shared" si="28"/>
        <v>0</v>
      </c>
      <c r="J72" s="163"/>
      <c r="K72" s="456"/>
      <c r="L72" s="158">
        <f t="shared" si="29"/>
        <v>0</v>
      </c>
      <c r="M72" s="163"/>
      <c r="N72" s="32">
        <f t="shared" si="39"/>
        <v>0</v>
      </c>
      <c r="P72" s="374" t="s">
        <v>487</v>
      </c>
      <c r="Q72" s="55"/>
      <c r="R72" s="332"/>
      <c r="S72" s="55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</row>
    <row r="73" spans="1:44" x14ac:dyDescent="0.25">
      <c r="A73" s="330">
        <f t="shared" si="3"/>
        <v>552</v>
      </c>
      <c r="B73" s="45">
        <f t="shared" si="4"/>
        <v>552</v>
      </c>
      <c r="D73" s="136" t="s">
        <v>27</v>
      </c>
      <c r="F73" s="157">
        <v>1</v>
      </c>
      <c r="G73" s="134" t="s">
        <v>16</v>
      </c>
      <c r="H73" s="454"/>
      <c r="I73" s="158">
        <f t="shared" si="28"/>
        <v>0</v>
      </c>
      <c r="J73" s="163"/>
      <c r="K73" s="456"/>
      <c r="L73" s="158">
        <f t="shared" si="29"/>
        <v>0</v>
      </c>
      <c r="M73" s="163"/>
      <c r="N73" s="32">
        <f t="shared" si="39"/>
        <v>0</v>
      </c>
      <c r="P73" s="374" t="s">
        <v>487</v>
      </c>
      <c r="Q73" s="55"/>
      <c r="R73" s="332"/>
      <c r="S73" s="55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</row>
    <row r="74" spans="1:44" s="25" customFormat="1" x14ac:dyDescent="0.25">
      <c r="A74" s="330">
        <f t="shared" si="3"/>
        <v>553</v>
      </c>
      <c r="B74" s="45">
        <f t="shared" si="4"/>
        <v>553</v>
      </c>
      <c r="C74" s="125" t="s">
        <v>64</v>
      </c>
      <c r="D74" s="136" t="s">
        <v>11</v>
      </c>
      <c r="E74" s="136"/>
      <c r="F74" s="157">
        <v>1</v>
      </c>
      <c r="G74" s="136" t="s">
        <v>13</v>
      </c>
      <c r="H74" s="456"/>
      <c r="I74" s="158">
        <f t="shared" si="28"/>
        <v>0</v>
      </c>
      <c r="J74" s="163"/>
      <c r="K74" s="456"/>
      <c r="L74" s="158">
        <f t="shared" si="29"/>
        <v>0</v>
      </c>
      <c r="M74" s="163"/>
      <c r="N74" s="32">
        <f t="shared" si="39"/>
        <v>0</v>
      </c>
      <c r="O74" s="204"/>
      <c r="P74" s="374" t="s">
        <v>487</v>
      </c>
      <c r="Q74" s="55"/>
      <c r="R74" s="332"/>
      <c r="S74" s="55"/>
    </row>
    <row r="75" spans="1:44" s="25" customFormat="1" x14ac:dyDescent="0.25">
      <c r="A75" s="330">
        <f t="shared" si="3"/>
        <v>554</v>
      </c>
      <c r="B75" s="45">
        <f t="shared" si="4"/>
        <v>554</v>
      </c>
      <c r="C75" s="130"/>
      <c r="D75" s="136" t="s">
        <v>48</v>
      </c>
      <c r="E75" s="136"/>
      <c r="F75" s="136">
        <v>0.5</v>
      </c>
      <c r="G75" s="136" t="s">
        <v>24</v>
      </c>
      <c r="H75" s="456"/>
      <c r="I75" s="158">
        <f t="shared" si="28"/>
        <v>0</v>
      </c>
      <c r="J75" s="163"/>
      <c r="K75" s="456"/>
      <c r="L75" s="158">
        <f t="shared" si="29"/>
        <v>0</v>
      </c>
      <c r="M75" s="163"/>
      <c r="N75" s="32">
        <f t="shared" si="39"/>
        <v>0</v>
      </c>
      <c r="O75" s="204"/>
      <c r="P75" s="374" t="s">
        <v>487</v>
      </c>
      <c r="Q75" s="55"/>
      <c r="R75" s="332"/>
      <c r="S75" s="55"/>
    </row>
    <row r="76" spans="1:44" s="25" customFormat="1" x14ac:dyDescent="0.25">
      <c r="A76" s="330">
        <f t="shared" ref="A76:A127" si="40">IF(ISNUMBER($F76),$A75+1,$A75+0)</f>
        <v>555</v>
      </c>
      <c r="B76" s="45">
        <f t="shared" ref="B76:B139" si="41">IF((A76-A75)=0,"",A76)</f>
        <v>555</v>
      </c>
      <c r="C76" s="130"/>
      <c r="D76" s="151" t="s">
        <v>25</v>
      </c>
      <c r="E76" s="170"/>
      <c r="F76" s="166">
        <v>3</v>
      </c>
      <c r="G76" s="173" t="s">
        <v>40</v>
      </c>
      <c r="H76" s="33"/>
      <c r="I76" s="158"/>
      <c r="J76" s="33"/>
      <c r="K76" s="163"/>
      <c r="L76" s="158">
        <f>SUM(L57:L75)</f>
        <v>0</v>
      </c>
      <c r="M76" s="34"/>
      <c r="N76" s="32">
        <f>L76/100*F76</f>
        <v>0</v>
      </c>
      <c r="O76" s="29"/>
      <c r="P76" s="374" t="s">
        <v>487</v>
      </c>
      <c r="Q76" s="28"/>
      <c r="R76" s="332"/>
      <c r="S76" s="12"/>
      <c r="T76" s="78"/>
      <c r="U76" s="78"/>
    </row>
    <row r="77" spans="1:44" s="25" customFormat="1" x14ac:dyDescent="0.25">
      <c r="A77" s="330">
        <f t="shared" si="40"/>
        <v>555</v>
      </c>
      <c r="B77" s="45" t="str">
        <f t="shared" si="41"/>
        <v/>
      </c>
      <c r="C77" s="189"/>
      <c r="D77" s="195" t="s">
        <v>3</v>
      </c>
      <c r="E77" s="190"/>
      <c r="F77" s="190"/>
      <c r="G77" s="190"/>
      <c r="H77" s="191"/>
      <c r="I77" s="192"/>
      <c r="J77" s="193"/>
      <c r="K77" s="191"/>
      <c r="L77" s="192"/>
      <c r="M77" s="193"/>
      <c r="N77" s="194"/>
      <c r="O77" s="206">
        <f>SUM(N56:N76)</f>
        <v>0</v>
      </c>
      <c r="P77" s="29"/>
      <c r="Q77" s="55"/>
      <c r="R77" s="332"/>
      <c r="S77" s="55"/>
    </row>
    <row r="78" spans="1:44" s="29" customFormat="1" x14ac:dyDescent="0.25">
      <c r="A78" s="330">
        <f t="shared" si="40"/>
        <v>555</v>
      </c>
      <c r="B78" s="45" t="str">
        <f t="shared" si="41"/>
        <v/>
      </c>
      <c r="C78" s="125"/>
      <c r="D78" s="137"/>
      <c r="E78" s="134"/>
      <c r="F78" s="157"/>
      <c r="G78" s="32"/>
      <c r="H78" s="120"/>
      <c r="I78" s="158"/>
      <c r="J78" s="32"/>
      <c r="K78" s="119"/>
      <c r="L78" s="158"/>
      <c r="M78" s="32"/>
      <c r="N78" s="32"/>
      <c r="O78" s="204"/>
      <c r="Q78" s="55"/>
      <c r="R78" s="332"/>
      <c r="S78" s="55"/>
      <c r="AO78" s="28"/>
      <c r="AP78" s="28"/>
      <c r="AQ78" s="28"/>
      <c r="AR78" s="28"/>
    </row>
    <row r="79" spans="1:44" s="29" customFormat="1" ht="15.75" thickBot="1" x14ac:dyDescent="0.3">
      <c r="A79" s="330">
        <f t="shared" si="40"/>
        <v>555</v>
      </c>
      <c r="B79" s="45" t="str">
        <f t="shared" si="41"/>
        <v/>
      </c>
      <c r="C79" s="125"/>
      <c r="D79" s="137"/>
      <c r="E79" s="134"/>
      <c r="F79" s="157"/>
      <c r="G79" s="32"/>
      <c r="H79" s="120"/>
      <c r="I79" s="158"/>
      <c r="J79" s="32"/>
      <c r="K79" s="119"/>
      <c r="L79" s="158"/>
      <c r="M79" s="32"/>
      <c r="N79" s="32"/>
      <c r="O79" s="204"/>
      <c r="Q79" s="55"/>
      <c r="R79" s="332"/>
      <c r="S79" s="55"/>
      <c r="AO79" s="28"/>
      <c r="AP79" s="28"/>
      <c r="AQ79" s="28"/>
      <c r="AR79" s="28"/>
    </row>
    <row r="80" spans="1:44" s="29" customFormat="1" ht="15.75" thickBot="1" x14ac:dyDescent="0.3">
      <c r="A80" s="330">
        <f t="shared" si="40"/>
        <v>555</v>
      </c>
      <c r="B80" s="45" t="str">
        <f t="shared" si="41"/>
        <v/>
      </c>
      <c r="C80" s="125"/>
      <c r="D80" s="188" t="s">
        <v>208</v>
      </c>
      <c r="E80" s="134"/>
      <c r="F80" s="157"/>
      <c r="G80" s="32"/>
      <c r="H80" s="120"/>
      <c r="I80" s="158"/>
      <c r="J80" s="32"/>
      <c r="K80" s="119"/>
      <c r="L80" s="158"/>
      <c r="M80" s="32"/>
      <c r="N80" s="32"/>
      <c r="O80" s="204"/>
      <c r="Q80" s="55"/>
      <c r="R80" s="332"/>
      <c r="S80" s="55"/>
      <c r="AO80" s="28"/>
      <c r="AP80" s="28"/>
      <c r="AQ80" s="28"/>
      <c r="AR80" s="28"/>
    </row>
    <row r="81" spans="1:44" s="29" customFormat="1" x14ac:dyDescent="0.25">
      <c r="A81" s="330">
        <f t="shared" si="40"/>
        <v>556</v>
      </c>
      <c r="B81" s="45">
        <f t="shared" si="41"/>
        <v>556</v>
      </c>
      <c r="C81" s="125"/>
      <c r="D81" s="140" t="s">
        <v>121</v>
      </c>
      <c r="E81" s="134"/>
      <c r="F81" s="157">
        <v>2</v>
      </c>
      <c r="G81" s="32" t="s">
        <v>24</v>
      </c>
      <c r="H81" s="454"/>
      <c r="I81" s="158">
        <f>F81*H81</f>
        <v>0</v>
      </c>
      <c r="J81" s="32"/>
      <c r="K81" s="120"/>
      <c r="L81" s="158"/>
      <c r="M81" s="32"/>
      <c r="N81" s="32">
        <f>SUM(I81+L81)</f>
        <v>0</v>
      </c>
      <c r="O81" s="204"/>
      <c r="P81" s="374" t="s">
        <v>487</v>
      </c>
      <c r="Q81" s="55"/>
      <c r="R81" s="332"/>
      <c r="S81" s="55"/>
      <c r="AO81" s="28"/>
      <c r="AP81" s="28"/>
      <c r="AQ81" s="28"/>
      <c r="AR81" s="28"/>
    </row>
    <row r="82" spans="1:44" s="29" customFormat="1" x14ac:dyDescent="0.25">
      <c r="A82" s="330">
        <f t="shared" si="40"/>
        <v>557</v>
      </c>
      <c r="B82" s="45">
        <f t="shared" si="41"/>
        <v>557</v>
      </c>
      <c r="C82" s="125" t="s">
        <v>277</v>
      </c>
      <c r="D82" s="142" t="s">
        <v>183</v>
      </c>
      <c r="E82" s="134"/>
      <c r="F82" s="157">
        <v>1</v>
      </c>
      <c r="G82" s="32" t="s">
        <v>22</v>
      </c>
      <c r="H82" s="454"/>
      <c r="I82" s="158">
        <f t="shared" ref="I82:I84" si="42">F82*H82</f>
        <v>0</v>
      </c>
      <c r="J82" s="32"/>
      <c r="K82" s="454"/>
      <c r="L82" s="158">
        <f t="shared" ref="L82:L83" si="43">F82*K82</f>
        <v>0</v>
      </c>
      <c r="M82" s="32"/>
      <c r="N82" s="32">
        <f t="shared" ref="N82:N94" si="44">SUM(I82+L82)</f>
        <v>0</v>
      </c>
      <c r="O82" s="204"/>
      <c r="P82" s="374" t="s">
        <v>487</v>
      </c>
      <c r="Q82" s="55"/>
      <c r="R82" s="332"/>
      <c r="S82" s="55"/>
      <c r="AO82" s="28"/>
      <c r="AP82" s="28"/>
      <c r="AQ82" s="28"/>
      <c r="AR82" s="28"/>
    </row>
    <row r="83" spans="1:44" s="47" customFormat="1" ht="15" customHeight="1" x14ac:dyDescent="0.25">
      <c r="A83" s="330">
        <f t="shared" si="40"/>
        <v>558</v>
      </c>
      <c r="B83" s="45">
        <f t="shared" si="41"/>
        <v>558</v>
      </c>
      <c r="C83" s="200" t="s">
        <v>59</v>
      </c>
      <c r="D83" s="201" t="s">
        <v>228</v>
      </c>
      <c r="F83" s="25">
        <v>1</v>
      </c>
      <c r="G83" s="28" t="s">
        <v>13</v>
      </c>
      <c r="H83" s="455"/>
      <c r="I83" s="158">
        <f t="shared" si="42"/>
        <v>0</v>
      </c>
      <c r="J83" s="46"/>
      <c r="K83" s="457"/>
      <c r="L83" s="158">
        <f t="shared" si="43"/>
        <v>0</v>
      </c>
      <c r="M83" s="46"/>
      <c r="N83" s="41">
        <f t="shared" si="44"/>
        <v>0</v>
      </c>
      <c r="O83" s="205"/>
      <c r="P83" s="374" t="s">
        <v>487</v>
      </c>
      <c r="Q83" s="55"/>
      <c r="R83" s="332"/>
      <c r="S83" s="55"/>
      <c r="T83" s="117"/>
    </row>
    <row r="84" spans="1:44" s="47" customFormat="1" ht="15" customHeight="1" x14ac:dyDescent="0.25">
      <c r="A84" s="330">
        <f t="shared" si="40"/>
        <v>559</v>
      </c>
      <c r="B84" s="45">
        <f t="shared" si="41"/>
        <v>559</v>
      </c>
      <c r="C84" s="127" t="s">
        <v>273</v>
      </c>
      <c r="D84" s="143" t="s">
        <v>181</v>
      </c>
      <c r="E84" s="164"/>
      <c r="F84" s="157">
        <v>1</v>
      </c>
      <c r="G84" s="134" t="s">
        <v>13</v>
      </c>
      <c r="H84" s="456"/>
      <c r="I84" s="158">
        <f t="shared" si="42"/>
        <v>0</v>
      </c>
      <c r="J84" s="163"/>
      <c r="K84" s="456"/>
      <c r="L84" s="158">
        <f t="shared" ref="L84:L94" si="45">F84*K84</f>
        <v>0</v>
      </c>
      <c r="M84" s="163"/>
      <c r="N84" s="32">
        <f t="shared" si="44"/>
        <v>0</v>
      </c>
      <c r="O84" s="204"/>
      <c r="P84" s="374" t="s">
        <v>487</v>
      </c>
      <c r="Q84" s="55"/>
      <c r="R84" s="332"/>
      <c r="S84" s="55"/>
    </row>
    <row r="85" spans="1:44" s="47" customFormat="1" ht="15" customHeight="1" x14ac:dyDescent="0.25">
      <c r="A85" s="330">
        <f t="shared" si="40"/>
        <v>560</v>
      </c>
      <c r="B85" s="45">
        <f t="shared" si="41"/>
        <v>560</v>
      </c>
      <c r="C85" s="127" t="s">
        <v>61</v>
      </c>
      <c r="D85" s="143" t="s">
        <v>182</v>
      </c>
      <c r="E85" s="164"/>
      <c r="F85" s="157">
        <v>1</v>
      </c>
      <c r="G85" s="134" t="s">
        <v>13</v>
      </c>
      <c r="H85" s="456"/>
      <c r="I85" s="158">
        <f t="shared" ref="I85:I94" si="46">F85*H85</f>
        <v>0</v>
      </c>
      <c r="J85" s="163"/>
      <c r="K85" s="456"/>
      <c r="L85" s="158">
        <f t="shared" si="45"/>
        <v>0</v>
      </c>
      <c r="M85" s="163"/>
      <c r="N85" s="32">
        <f t="shared" si="44"/>
        <v>0</v>
      </c>
      <c r="O85" s="204"/>
      <c r="P85" s="374" t="s">
        <v>487</v>
      </c>
      <c r="Q85" s="55"/>
      <c r="R85" s="332"/>
      <c r="S85" s="55"/>
    </row>
    <row r="86" spans="1:44" s="47" customFormat="1" ht="15" customHeight="1" x14ac:dyDescent="0.25">
      <c r="A86" s="330">
        <f t="shared" si="40"/>
        <v>561</v>
      </c>
      <c r="B86" s="45">
        <f t="shared" si="41"/>
        <v>561</v>
      </c>
      <c r="C86" s="127" t="s">
        <v>58</v>
      </c>
      <c r="D86" s="143" t="s">
        <v>44</v>
      </c>
      <c r="E86" s="164"/>
      <c r="F86" s="157">
        <v>1</v>
      </c>
      <c r="G86" s="134" t="s">
        <v>13</v>
      </c>
      <c r="H86" s="456"/>
      <c r="I86" s="158">
        <f t="shared" si="46"/>
        <v>0</v>
      </c>
      <c r="J86" s="163"/>
      <c r="K86" s="456"/>
      <c r="L86" s="158">
        <f t="shared" si="45"/>
        <v>0</v>
      </c>
      <c r="M86" s="163"/>
      <c r="N86" s="32">
        <f t="shared" si="44"/>
        <v>0</v>
      </c>
      <c r="O86" s="204"/>
      <c r="P86" s="374" t="s">
        <v>487</v>
      </c>
      <c r="Q86" s="55"/>
      <c r="R86" s="332"/>
      <c r="S86" s="55"/>
    </row>
    <row r="87" spans="1:44" s="25" customFormat="1" x14ac:dyDescent="0.25">
      <c r="A87" s="330">
        <f t="shared" si="40"/>
        <v>562</v>
      </c>
      <c r="B87" s="45">
        <f t="shared" si="41"/>
        <v>562</v>
      </c>
      <c r="C87" s="127" t="s">
        <v>60</v>
      </c>
      <c r="D87" s="136" t="s">
        <v>46</v>
      </c>
      <c r="E87" s="136"/>
      <c r="F87" s="159">
        <v>11</v>
      </c>
      <c r="G87" s="136" t="s">
        <v>13</v>
      </c>
      <c r="H87" s="456"/>
      <c r="I87" s="158">
        <f t="shared" si="46"/>
        <v>0</v>
      </c>
      <c r="J87" s="163"/>
      <c r="K87" s="456"/>
      <c r="L87" s="158">
        <f t="shared" si="45"/>
        <v>0</v>
      </c>
      <c r="M87" s="163"/>
      <c r="N87" s="32">
        <f t="shared" si="44"/>
        <v>0</v>
      </c>
      <c r="O87" s="204"/>
      <c r="P87" s="374" t="s">
        <v>487</v>
      </c>
      <c r="Q87" s="55"/>
      <c r="R87" s="332"/>
      <c r="S87" s="55"/>
    </row>
    <row r="88" spans="1:44" s="25" customFormat="1" x14ac:dyDescent="0.25">
      <c r="A88" s="330">
        <f t="shared" si="40"/>
        <v>563</v>
      </c>
      <c r="B88" s="45">
        <f t="shared" si="41"/>
        <v>563</v>
      </c>
      <c r="C88" s="127" t="s">
        <v>60</v>
      </c>
      <c r="D88" s="136" t="s">
        <v>106</v>
      </c>
      <c r="E88" s="136"/>
      <c r="F88" s="157">
        <v>1</v>
      </c>
      <c r="G88" s="136" t="s">
        <v>13</v>
      </c>
      <c r="H88" s="456"/>
      <c r="I88" s="158">
        <f t="shared" si="46"/>
        <v>0</v>
      </c>
      <c r="J88" s="163"/>
      <c r="K88" s="456"/>
      <c r="L88" s="158">
        <f t="shared" si="45"/>
        <v>0</v>
      </c>
      <c r="M88" s="163"/>
      <c r="N88" s="32">
        <f t="shared" si="44"/>
        <v>0</v>
      </c>
      <c r="O88" s="204"/>
      <c r="P88" s="374" t="s">
        <v>487</v>
      </c>
      <c r="Q88" s="55"/>
      <c r="R88" s="332"/>
      <c r="S88" s="55"/>
    </row>
    <row r="89" spans="1:44" s="25" customFormat="1" x14ac:dyDescent="0.25">
      <c r="A89" s="330">
        <f t="shared" si="40"/>
        <v>564</v>
      </c>
      <c r="B89" s="45">
        <f t="shared" si="41"/>
        <v>564</v>
      </c>
      <c r="C89" s="129" t="s">
        <v>59</v>
      </c>
      <c r="D89" s="136" t="s">
        <v>279</v>
      </c>
      <c r="E89" s="136"/>
      <c r="F89" s="157">
        <v>1</v>
      </c>
      <c r="G89" s="136" t="s">
        <v>13</v>
      </c>
      <c r="H89" s="456"/>
      <c r="I89" s="158">
        <f t="shared" si="46"/>
        <v>0</v>
      </c>
      <c r="J89" s="163"/>
      <c r="K89" s="456"/>
      <c r="L89" s="158">
        <f t="shared" si="45"/>
        <v>0</v>
      </c>
      <c r="M89" s="163"/>
      <c r="N89" s="32">
        <f>SUM(I89+L89)</f>
        <v>0</v>
      </c>
      <c r="O89" s="204"/>
      <c r="P89" s="374" t="s">
        <v>487</v>
      </c>
      <c r="Q89" s="55"/>
      <c r="R89" s="332"/>
      <c r="S89" s="55"/>
    </row>
    <row r="90" spans="1:44" s="25" customFormat="1" x14ac:dyDescent="0.25">
      <c r="A90" s="330">
        <f t="shared" si="40"/>
        <v>565</v>
      </c>
      <c r="B90" s="45">
        <f t="shared" si="41"/>
        <v>565</v>
      </c>
      <c r="C90" s="237" t="s">
        <v>354</v>
      </c>
      <c r="D90" s="136" t="s">
        <v>234</v>
      </c>
      <c r="E90" s="136"/>
      <c r="F90" s="159">
        <v>4</v>
      </c>
      <c r="G90" s="136" t="s">
        <v>13</v>
      </c>
      <c r="H90" s="456"/>
      <c r="I90" s="158">
        <f t="shared" si="46"/>
        <v>0</v>
      </c>
      <c r="J90" s="163"/>
      <c r="K90" s="456"/>
      <c r="L90" s="158">
        <f t="shared" si="45"/>
        <v>0</v>
      </c>
      <c r="M90" s="163"/>
      <c r="N90" s="32">
        <f t="shared" si="44"/>
        <v>0</v>
      </c>
      <c r="O90" s="204"/>
      <c r="P90" s="374" t="s">
        <v>487</v>
      </c>
      <c r="Q90" s="55"/>
      <c r="R90" s="332"/>
      <c r="S90" s="55"/>
    </row>
    <row r="91" spans="1:44" x14ac:dyDescent="0.25">
      <c r="A91" s="330">
        <f t="shared" si="40"/>
        <v>566</v>
      </c>
      <c r="B91" s="45">
        <f t="shared" si="41"/>
        <v>566</v>
      </c>
      <c r="C91" s="124" t="s">
        <v>63</v>
      </c>
      <c r="D91" s="136" t="s">
        <v>47</v>
      </c>
      <c r="F91" s="159">
        <v>46</v>
      </c>
      <c r="G91" s="134" t="s">
        <v>13</v>
      </c>
      <c r="H91" s="456"/>
      <c r="I91" s="158">
        <f t="shared" si="46"/>
        <v>0</v>
      </c>
      <c r="J91" s="163"/>
      <c r="K91" s="456"/>
      <c r="L91" s="158">
        <f t="shared" si="45"/>
        <v>0</v>
      </c>
      <c r="M91" s="163"/>
      <c r="N91" s="32">
        <f t="shared" si="44"/>
        <v>0</v>
      </c>
      <c r="P91" s="374" t="s">
        <v>487</v>
      </c>
      <c r="Q91" s="55"/>
      <c r="R91" s="332"/>
      <c r="S91" s="55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</row>
    <row r="92" spans="1:44" x14ac:dyDescent="0.25">
      <c r="A92" s="330">
        <f t="shared" si="40"/>
        <v>567</v>
      </c>
      <c r="B92" s="45">
        <f t="shared" si="41"/>
        <v>567</v>
      </c>
      <c r="D92" s="136" t="s">
        <v>27</v>
      </c>
      <c r="F92" s="157">
        <v>0.5</v>
      </c>
      <c r="G92" s="134" t="s">
        <v>16</v>
      </c>
      <c r="H92" s="454"/>
      <c r="I92" s="158">
        <f t="shared" si="46"/>
        <v>0</v>
      </c>
      <c r="J92" s="163"/>
      <c r="K92" s="456"/>
      <c r="L92" s="158">
        <f t="shared" si="45"/>
        <v>0</v>
      </c>
      <c r="M92" s="163"/>
      <c r="N92" s="32">
        <f t="shared" si="44"/>
        <v>0</v>
      </c>
      <c r="P92" s="374" t="s">
        <v>487</v>
      </c>
      <c r="Q92" s="55"/>
      <c r="R92" s="332"/>
      <c r="S92" s="55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</row>
    <row r="93" spans="1:44" s="25" customFormat="1" x14ac:dyDescent="0.25">
      <c r="A93" s="330">
        <f t="shared" si="40"/>
        <v>568</v>
      </c>
      <c r="B93" s="45">
        <f t="shared" si="41"/>
        <v>568</v>
      </c>
      <c r="C93" s="125" t="s">
        <v>64</v>
      </c>
      <c r="D93" s="136" t="s">
        <v>11</v>
      </c>
      <c r="E93" s="136"/>
      <c r="F93" s="157">
        <v>1</v>
      </c>
      <c r="G93" s="136" t="s">
        <v>13</v>
      </c>
      <c r="H93" s="456"/>
      <c r="I93" s="158">
        <f t="shared" si="46"/>
        <v>0</v>
      </c>
      <c r="J93" s="163"/>
      <c r="K93" s="456"/>
      <c r="L93" s="158">
        <f t="shared" si="45"/>
        <v>0</v>
      </c>
      <c r="M93" s="163"/>
      <c r="N93" s="32">
        <f t="shared" si="44"/>
        <v>0</v>
      </c>
      <c r="O93" s="204"/>
      <c r="P93" s="374" t="s">
        <v>487</v>
      </c>
      <c r="Q93" s="55"/>
      <c r="R93" s="332"/>
      <c r="S93" s="55"/>
    </row>
    <row r="94" spans="1:44" s="25" customFormat="1" x14ac:dyDescent="0.25">
      <c r="A94" s="330">
        <f t="shared" si="40"/>
        <v>569</v>
      </c>
      <c r="B94" s="45">
        <f t="shared" si="41"/>
        <v>569</v>
      </c>
      <c r="C94" s="130"/>
      <c r="D94" s="136" t="s">
        <v>48</v>
      </c>
      <c r="E94" s="136"/>
      <c r="F94" s="136">
        <v>0.5</v>
      </c>
      <c r="G94" s="136" t="s">
        <v>24</v>
      </c>
      <c r="H94" s="456"/>
      <c r="I94" s="158">
        <f t="shared" si="46"/>
        <v>0</v>
      </c>
      <c r="J94" s="163"/>
      <c r="K94" s="456"/>
      <c r="L94" s="158">
        <f t="shared" si="45"/>
        <v>0</v>
      </c>
      <c r="M94" s="163"/>
      <c r="N94" s="32">
        <f t="shared" si="44"/>
        <v>0</v>
      </c>
      <c r="O94" s="204"/>
      <c r="P94" s="374" t="s">
        <v>487</v>
      </c>
      <c r="Q94" s="55"/>
      <c r="R94" s="332"/>
      <c r="S94" s="55"/>
    </row>
    <row r="95" spans="1:44" s="25" customFormat="1" x14ac:dyDescent="0.25">
      <c r="A95" s="330">
        <f t="shared" si="40"/>
        <v>570</v>
      </c>
      <c r="B95" s="45">
        <f t="shared" si="41"/>
        <v>570</v>
      </c>
      <c r="C95" s="130"/>
      <c r="D95" s="151" t="s">
        <v>25</v>
      </c>
      <c r="E95" s="170"/>
      <c r="F95" s="166">
        <v>3</v>
      </c>
      <c r="G95" s="173" t="s">
        <v>40</v>
      </c>
      <c r="H95" s="33"/>
      <c r="I95" s="158"/>
      <c r="J95" s="33"/>
      <c r="K95" s="163"/>
      <c r="L95" s="158">
        <f>SUM(L80:L94)</f>
        <v>0</v>
      </c>
      <c r="M95" s="34"/>
      <c r="N95" s="32">
        <f>L95/100*F95</f>
        <v>0</v>
      </c>
      <c r="O95" s="29"/>
      <c r="P95" s="374" t="s">
        <v>487</v>
      </c>
      <c r="Q95" s="28"/>
      <c r="R95" s="332"/>
      <c r="S95" s="12"/>
      <c r="T95" s="78"/>
      <c r="U95" s="78"/>
    </row>
    <row r="96" spans="1:44" s="25" customFormat="1" x14ac:dyDescent="0.25">
      <c r="A96" s="330">
        <f t="shared" si="40"/>
        <v>570</v>
      </c>
      <c r="B96" s="45" t="str">
        <f t="shared" si="41"/>
        <v/>
      </c>
      <c r="C96" s="189"/>
      <c r="D96" s="195" t="s">
        <v>3</v>
      </c>
      <c r="E96" s="190"/>
      <c r="F96" s="190"/>
      <c r="G96" s="190"/>
      <c r="H96" s="191"/>
      <c r="I96" s="192"/>
      <c r="J96" s="193"/>
      <c r="K96" s="191"/>
      <c r="L96" s="192"/>
      <c r="M96" s="193"/>
      <c r="N96" s="194"/>
      <c r="O96" s="206">
        <f>SUM(N81:N95)</f>
        <v>0</v>
      </c>
      <c r="P96" s="29"/>
      <c r="Q96" s="55"/>
      <c r="R96" s="332"/>
      <c r="S96" s="55"/>
    </row>
    <row r="97" spans="1:44" s="29" customFormat="1" x14ac:dyDescent="0.25">
      <c r="A97" s="330">
        <f t="shared" si="40"/>
        <v>570</v>
      </c>
      <c r="B97" s="45" t="str">
        <f t="shared" si="41"/>
        <v/>
      </c>
      <c r="C97" s="125"/>
      <c r="D97" s="137"/>
      <c r="E97" s="134"/>
      <c r="F97" s="157"/>
      <c r="G97" s="32"/>
      <c r="H97" s="120"/>
      <c r="I97" s="158"/>
      <c r="J97" s="32"/>
      <c r="K97" s="119"/>
      <c r="L97" s="158"/>
      <c r="M97" s="32"/>
      <c r="N97" s="32"/>
      <c r="O97" s="204"/>
      <c r="Q97" s="55"/>
      <c r="R97" s="332"/>
      <c r="S97" s="55"/>
      <c r="AO97" s="28"/>
      <c r="AP97" s="28"/>
      <c r="AQ97" s="28"/>
      <c r="AR97" s="28"/>
    </row>
    <row r="98" spans="1:44" s="29" customFormat="1" ht="15.75" thickBot="1" x14ac:dyDescent="0.3">
      <c r="A98" s="330">
        <f t="shared" si="40"/>
        <v>570</v>
      </c>
      <c r="B98" s="45" t="str">
        <f t="shared" si="41"/>
        <v/>
      </c>
      <c r="C98" s="125"/>
      <c r="D98" s="137"/>
      <c r="E98" s="134"/>
      <c r="F98" s="157"/>
      <c r="G98" s="32"/>
      <c r="H98" s="120"/>
      <c r="I98" s="158"/>
      <c r="J98" s="32"/>
      <c r="K98" s="119"/>
      <c r="L98" s="158"/>
      <c r="M98" s="32"/>
      <c r="N98" s="32"/>
      <c r="O98" s="204"/>
      <c r="Q98" s="55"/>
      <c r="R98" s="332"/>
      <c r="S98" s="55"/>
      <c r="AO98" s="28"/>
      <c r="AP98" s="28"/>
      <c r="AQ98" s="28"/>
      <c r="AR98" s="28"/>
    </row>
    <row r="99" spans="1:44" s="29" customFormat="1" ht="15.75" thickBot="1" x14ac:dyDescent="0.3">
      <c r="A99" s="330">
        <f t="shared" si="40"/>
        <v>570</v>
      </c>
      <c r="B99" s="45" t="str">
        <f t="shared" si="41"/>
        <v/>
      </c>
      <c r="C99" s="125"/>
      <c r="D99" s="188" t="s">
        <v>209</v>
      </c>
      <c r="E99" s="134"/>
      <c r="F99" s="157"/>
      <c r="G99" s="32"/>
      <c r="H99" s="120"/>
      <c r="I99" s="158"/>
      <c r="J99" s="32"/>
      <c r="K99" s="119"/>
      <c r="L99" s="158"/>
      <c r="M99" s="32"/>
      <c r="N99" s="32"/>
      <c r="O99" s="204"/>
      <c r="Q99" s="55"/>
      <c r="R99" s="332"/>
      <c r="S99" s="55"/>
      <c r="AO99" s="28"/>
      <c r="AP99" s="28"/>
      <c r="AQ99" s="28"/>
      <c r="AR99" s="28"/>
    </row>
    <row r="100" spans="1:44" s="29" customFormat="1" x14ac:dyDescent="0.25">
      <c r="A100" s="330">
        <f t="shared" si="40"/>
        <v>571</v>
      </c>
      <c r="B100" s="45">
        <f t="shared" si="41"/>
        <v>571</v>
      </c>
      <c r="C100" s="125"/>
      <c r="D100" s="140" t="s">
        <v>121</v>
      </c>
      <c r="E100" s="134"/>
      <c r="F100" s="157">
        <v>2</v>
      </c>
      <c r="G100" s="32" t="s">
        <v>24</v>
      </c>
      <c r="H100" s="454"/>
      <c r="I100" s="158">
        <f>F100*H100</f>
        <v>0</v>
      </c>
      <c r="J100" s="32"/>
      <c r="K100" s="120"/>
      <c r="L100" s="158"/>
      <c r="M100" s="32"/>
      <c r="N100" s="32">
        <f>SUM(I100+L100)</f>
        <v>0</v>
      </c>
      <c r="O100" s="204"/>
      <c r="P100" s="374" t="s">
        <v>487</v>
      </c>
      <c r="Q100" s="55"/>
      <c r="R100" s="332"/>
      <c r="S100" s="55"/>
      <c r="AO100" s="28"/>
      <c r="AP100" s="28"/>
      <c r="AQ100" s="28"/>
      <c r="AR100" s="28"/>
    </row>
    <row r="101" spans="1:44" s="29" customFormat="1" x14ac:dyDescent="0.25">
      <c r="A101" s="330">
        <f t="shared" si="40"/>
        <v>572</v>
      </c>
      <c r="B101" s="45">
        <f t="shared" si="41"/>
        <v>572</v>
      </c>
      <c r="C101" s="125" t="s">
        <v>277</v>
      </c>
      <c r="D101" s="142" t="s">
        <v>179</v>
      </c>
      <c r="E101" s="134"/>
      <c r="F101" s="157">
        <v>1</v>
      </c>
      <c r="G101" s="32" t="s">
        <v>22</v>
      </c>
      <c r="H101" s="454"/>
      <c r="I101" s="158">
        <f t="shared" ref="I101:I102" si="47">F101*H101</f>
        <v>0</v>
      </c>
      <c r="J101" s="32"/>
      <c r="K101" s="454"/>
      <c r="L101" s="158">
        <f t="shared" ref="L101:L102" si="48">F101*K101</f>
        <v>0</v>
      </c>
      <c r="M101" s="32"/>
      <c r="N101" s="32">
        <f t="shared" ref="N101:N111" si="49">SUM(I101+L101)</f>
        <v>0</v>
      </c>
      <c r="O101" s="204"/>
      <c r="P101" s="374" t="s">
        <v>487</v>
      </c>
      <c r="Q101" s="55"/>
      <c r="R101" s="332"/>
      <c r="S101" s="55"/>
      <c r="AO101" s="28"/>
      <c r="AP101" s="28"/>
      <c r="AQ101" s="28"/>
      <c r="AR101" s="28"/>
    </row>
    <row r="102" spans="1:44" s="47" customFormat="1" ht="15" customHeight="1" x14ac:dyDescent="0.25">
      <c r="A102" s="330">
        <f t="shared" si="40"/>
        <v>573</v>
      </c>
      <c r="B102" s="45">
        <f t="shared" si="41"/>
        <v>573</v>
      </c>
      <c r="C102" s="200" t="s">
        <v>59</v>
      </c>
      <c r="D102" s="201" t="s">
        <v>228</v>
      </c>
      <c r="F102" s="25">
        <v>1</v>
      </c>
      <c r="G102" s="28" t="s">
        <v>13</v>
      </c>
      <c r="H102" s="455"/>
      <c r="I102" s="158">
        <f t="shared" si="47"/>
        <v>0</v>
      </c>
      <c r="J102" s="46"/>
      <c r="K102" s="457"/>
      <c r="L102" s="158">
        <f t="shared" si="48"/>
        <v>0</v>
      </c>
      <c r="M102" s="46"/>
      <c r="N102" s="41">
        <f t="shared" si="49"/>
        <v>0</v>
      </c>
      <c r="O102" s="205"/>
      <c r="P102" s="374" t="s">
        <v>487</v>
      </c>
      <c r="Q102" s="55"/>
      <c r="R102" s="332"/>
      <c r="S102" s="55"/>
      <c r="T102" s="117"/>
    </row>
    <row r="103" spans="1:44" s="47" customFormat="1" ht="15" customHeight="1" x14ac:dyDescent="0.25">
      <c r="A103" s="330">
        <f t="shared" si="40"/>
        <v>574</v>
      </c>
      <c r="B103" s="45">
        <f t="shared" si="41"/>
        <v>574</v>
      </c>
      <c r="C103" s="127" t="s">
        <v>273</v>
      </c>
      <c r="D103" s="143" t="s">
        <v>181</v>
      </c>
      <c r="E103" s="164"/>
      <c r="F103" s="157">
        <v>1</v>
      </c>
      <c r="G103" s="134" t="s">
        <v>13</v>
      </c>
      <c r="H103" s="456"/>
      <c r="I103" s="158">
        <f t="shared" ref="I103:I111" si="50">F103*H103</f>
        <v>0</v>
      </c>
      <c r="J103" s="163"/>
      <c r="K103" s="456"/>
      <c r="L103" s="158">
        <f t="shared" ref="L103:L111" si="51">F103*K103</f>
        <v>0</v>
      </c>
      <c r="M103" s="163"/>
      <c r="N103" s="32">
        <f t="shared" si="49"/>
        <v>0</v>
      </c>
      <c r="O103" s="204"/>
      <c r="P103" s="374" t="s">
        <v>487</v>
      </c>
      <c r="Q103" s="55"/>
      <c r="R103" s="332"/>
      <c r="S103" s="55"/>
    </row>
    <row r="104" spans="1:44" s="47" customFormat="1" ht="15" customHeight="1" x14ac:dyDescent="0.25">
      <c r="A104" s="330">
        <f t="shared" si="40"/>
        <v>575</v>
      </c>
      <c r="B104" s="45">
        <f t="shared" si="41"/>
        <v>575</v>
      </c>
      <c r="C104" s="127" t="s">
        <v>61</v>
      </c>
      <c r="D104" s="143" t="s">
        <v>182</v>
      </c>
      <c r="E104" s="164"/>
      <c r="F104" s="157">
        <v>2</v>
      </c>
      <c r="G104" s="134" t="s">
        <v>13</v>
      </c>
      <c r="H104" s="456"/>
      <c r="I104" s="158">
        <f t="shared" si="50"/>
        <v>0</v>
      </c>
      <c r="J104" s="163"/>
      <c r="K104" s="456"/>
      <c r="L104" s="158">
        <f t="shared" si="51"/>
        <v>0</v>
      </c>
      <c r="M104" s="163"/>
      <c r="N104" s="32">
        <f t="shared" si="49"/>
        <v>0</v>
      </c>
      <c r="O104" s="204"/>
      <c r="P104" s="374" t="s">
        <v>487</v>
      </c>
      <c r="Q104" s="55"/>
      <c r="R104" s="332"/>
      <c r="S104" s="55"/>
    </row>
    <row r="105" spans="1:44" s="25" customFormat="1" x14ac:dyDescent="0.25">
      <c r="A105" s="330">
        <f t="shared" si="40"/>
        <v>576</v>
      </c>
      <c r="B105" s="45">
        <f t="shared" si="41"/>
        <v>576</v>
      </c>
      <c r="C105" s="127" t="s">
        <v>60</v>
      </c>
      <c r="D105" s="136" t="s">
        <v>45</v>
      </c>
      <c r="E105" s="136"/>
      <c r="F105" s="157">
        <v>1</v>
      </c>
      <c r="G105" s="136" t="s">
        <v>13</v>
      </c>
      <c r="H105" s="456"/>
      <c r="I105" s="158">
        <f t="shared" si="50"/>
        <v>0</v>
      </c>
      <c r="J105" s="163"/>
      <c r="K105" s="456"/>
      <c r="L105" s="158">
        <f t="shared" si="51"/>
        <v>0</v>
      </c>
      <c r="M105" s="163"/>
      <c r="N105" s="32">
        <f t="shared" si="49"/>
        <v>0</v>
      </c>
      <c r="O105" s="204"/>
      <c r="P105" s="374" t="s">
        <v>487</v>
      </c>
      <c r="Q105" s="55"/>
      <c r="R105" s="332"/>
      <c r="S105" s="55"/>
    </row>
    <row r="106" spans="1:44" s="47" customFormat="1" ht="15" customHeight="1" x14ac:dyDescent="0.25">
      <c r="A106" s="330">
        <f t="shared" si="40"/>
        <v>577</v>
      </c>
      <c r="B106" s="45">
        <f t="shared" si="41"/>
        <v>577</v>
      </c>
      <c r="C106" s="127" t="s">
        <v>58</v>
      </c>
      <c r="D106" s="143" t="s">
        <v>44</v>
      </c>
      <c r="E106" s="164"/>
      <c r="F106" s="157">
        <v>1</v>
      </c>
      <c r="G106" s="134" t="s">
        <v>13</v>
      </c>
      <c r="H106" s="456"/>
      <c r="I106" s="158">
        <f t="shared" si="50"/>
        <v>0</v>
      </c>
      <c r="J106" s="163"/>
      <c r="K106" s="456"/>
      <c r="L106" s="158">
        <f t="shared" si="51"/>
        <v>0</v>
      </c>
      <c r="M106" s="163"/>
      <c r="N106" s="32">
        <f t="shared" si="49"/>
        <v>0</v>
      </c>
      <c r="O106" s="204"/>
      <c r="P106" s="374" t="s">
        <v>487</v>
      </c>
      <c r="Q106" s="55"/>
      <c r="R106" s="332"/>
      <c r="S106" s="55"/>
    </row>
    <row r="107" spans="1:44" s="25" customFormat="1" x14ac:dyDescent="0.25">
      <c r="A107" s="330">
        <f t="shared" si="40"/>
        <v>578</v>
      </c>
      <c r="B107" s="45">
        <f t="shared" si="41"/>
        <v>578</v>
      </c>
      <c r="C107" s="127" t="s">
        <v>60</v>
      </c>
      <c r="D107" s="136" t="s">
        <v>46</v>
      </c>
      <c r="E107" s="136"/>
      <c r="F107" s="159">
        <v>8</v>
      </c>
      <c r="G107" s="136" t="s">
        <v>13</v>
      </c>
      <c r="H107" s="456"/>
      <c r="I107" s="158">
        <f t="shared" si="50"/>
        <v>0</v>
      </c>
      <c r="J107" s="163"/>
      <c r="K107" s="456"/>
      <c r="L107" s="158">
        <f t="shared" si="51"/>
        <v>0</v>
      </c>
      <c r="M107" s="163"/>
      <c r="N107" s="32">
        <f t="shared" si="49"/>
        <v>0</v>
      </c>
      <c r="O107" s="204"/>
      <c r="P107" s="374" t="s">
        <v>487</v>
      </c>
      <c r="Q107" s="55"/>
      <c r="R107" s="332"/>
      <c r="S107" s="55"/>
    </row>
    <row r="108" spans="1:44" x14ac:dyDescent="0.25">
      <c r="A108" s="330">
        <f t="shared" si="40"/>
        <v>579</v>
      </c>
      <c r="B108" s="45">
        <f t="shared" si="41"/>
        <v>579</v>
      </c>
      <c r="C108" s="124" t="s">
        <v>63</v>
      </c>
      <c r="D108" s="136" t="s">
        <v>47</v>
      </c>
      <c r="F108" s="159">
        <v>42</v>
      </c>
      <c r="G108" s="134" t="s">
        <v>13</v>
      </c>
      <c r="H108" s="456"/>
      <c r="I108" s="158">
        <f t="shared" si="50"/>
        <v>0</v>
      </c>
      <c r="J108" s="163"/>
      <c r="K108" s="456"/>
      <c r="L108" s="158">
        <f t="shared" si="51"/>
        <v>0</v>
      </c>
      <c r="M108" s="163"/>
      <c r="N108" s="32">
        <f t="shared" si="49"/>
        <v>0</v>
      </c>
      <c r="P108" s="374" t="s">
        <v>487</v>
      </c>
      <c r="Q108" s="55"/>
      <c r="R108" s="332"/>
      <c r="S108" s="55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</row>
    <row r="109" spans="1:44" x14ac:dyDescent="0.25">
      <c r="A109" s="330">
        <f t="shared" si="40"/>
        <v>580</v>
      </c>
      <c r="B109" s="45">
        <f t="shared" si="41"/>
        <v>580</v>
      </c>
      <c r="D109" s="136" t="s">
        <v>27</v>
      </c>
      <c r="F109" s="157">
        <v>0.5</v>
      </c>
      <c r="G109" s="134" t="s">
        <v>16</v>
      </c>
      <c r="H109" s="454"/>
      <c r="I109" s="158">
        <f t="shared" si="50"/>
        <v>0</v>
      </c>
      <c r="J109" s="163"/>
      <c r="K109" s="456"/>
      <c r="L109" s="158">
        <f t="shared" si="51"/>
        <v>0</v>
      </c>
      <c r="M109" s="163"/>
      <c r="N109" s="32">
        <f t="shared" si="49"/>
        <v>0</v>
      </c>
      <c r="P109" s="374" t="s">
        <v>487</v>
      </c>
      <c r="Q109" s="55"/>
      <c r="R109" s="332"/>
      <c r="S109" s="55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</row>
    <row r="110" spans="1:44" s="25" customFormat="1" x14ac:dyDescent="0.25">
      <c r="A110" s="330">
        <f t="shared" si="40"/>
        <v>581</v>
      </c>
      <c r="B110" s="45">
        <f t="shared" si="41"/>
        <v>581</v>
      </c>
      <c r="C110" s="125" t="s">
        <v>64</v>
      </c>
      <c r="D110" s="136" t="s">
        <v>11</v>
      </c>
      <c r="E110" s="136"/>
      <c r="F110" s="157">
        <v>1</v>
      </c>
      <c r="G110" s="136" t="s">
        <v>13</v>
      </c>
      <c r="H110" s="456"/>
      <c r="I110" s="158">
        <f t="shared" si="50"/>
        <v>0</v>
      </c>
      <c r="J110" s="163"/>
      <c r="K110" s="456"/>
      <c r="L110" s="158">
        <f t="shared" si="51"/>
        <v>0</v>
      </c>
      <c r="M110" s="163"/>
      <c r="N110" s="32">
        <f t="shared" si="49"/>
        <v>0</v>
      </c>
      <c r="O110" s="204"/>
      <c r="P110" s="374" t="s">
        <v>487</v>
      </c>
      <c r="Q110" s="55"/>
      <c r="R110" s="332"/>
      <c r="S110" s="55"/>
    </row>
    <row r="111" spans="1:44" s="25" customFormat="1" x14ac:dyDescent="0.25">
      <c r="A111" s="330">
        <f t="shared" si="40"/>
        <v>582</v>
      </c>
      <c r="B111" s="45">
        <f t="shared" si="41"/>
        <v>582</v>
      </c>
      <c r="C111" s="130"/>
      <c r="D111" s="136" t="s">
        <v>48</v>
      </c>
      <c r="E111" s="136"/>
      <c r="F111" s="136">
        <v>0.5</v>
      </c>
      <c r="G111" s="136" t="s">
        <v>24</v>
      </c>
      <c r="H111" s="456"/>
      <c r="I111" s="158">
        <f t="shared" si="50"/>
        <v>0</v>
      </c>
      <c r="J111" s="163"/>
      <c r="K111" s="456"/>
      <c r="L111" s="158">
        <f t="shared" si="51"/>
        <v>0</v>
      </c>
      <c r="M111" s="163"/>
      <c r="N111" s="32">
        <f t="shared" si="49"/>
        <v>0</v>
      </c>
      <c r="O111" s="204"/>
      <c r="P111" s="374" t="s">
        <v>487</v>
      </c>
      <c r="Q111" s="55"/>
      <c r="R111" s="332"/>
      <c r="S111" s="55"/>
    </row>
    <row r="112" spans="1:44" s="25" customFormat="1" x14ac:dyDescent="0.25">
      <c r="A112" s="330">
        <f t="shared" si="40"/>
        <v>583</v>
      </c>
      <c r="B112" s="45">
        <f t="shared" si="41"/>
        <v>583</v>
      </c>
      <c r="C112" s="130"/>
      <c r="D112" s="151" t="s">
        <v>25</v>
      </c>
      <c r="E112" s="170"/>
      <c r="F112" s="166">
        <v>3</v>
      </c>
      <c r="G112" s="173" t="s">
        <v>40</v>
      </c>
      <c r="H112" s="33"/>
      <c r="I112" s="158"/>
      <c r="J112" s="33"/>
      <c r="K112" s="163"/>
      <c r="L112" s="158">
        <f>SUM(L99:L111)</f>
        <v>0</v>
      </c>
      <c r="M112" s="34"/>
      <c r="N112" s="32">
        <f>L112/100*F112</f>
        <v>0</v>
      </c>
      <c r="O112" s="29"/>
      <c r="P112" s="374" t="s">
        <v>487</v>
      </c>
      <c r="Q112" s="28"/>
      <c r="R112" s="332"/>
      <c r="S112" s="12"/>
      <c r="T112" s="78"/>
      <c r="U112" s="78"/>
    </row>
    <row r="113" spans="1:44" s="25" customFormat="1" x14ac:dyDescent="0.25">
      <c r="A113" s="330">
        <f t="shared" si="40"/>
        <v>583</v>
      </c>
      <c r="B113" s="45" t="str">
        <f t="shared" si="41"/>
        <v/>
      </c>
      <c r="C113" s="189"/>
      <c r="D113" s="195" t="s">
        <v>3</v>
      </c>
      <c r="E113" s="190"/>
      <c r="F113" s="190"/>
      <c r="G113" s="190"/>
      <c r="H113" s="191"/>
      <c r="I113" s="192"/>
      <c r="J113" s="193"/>
      <c r="K113" s="191"/>
      <c r="L113" s="192"/>
      <c r="M113" s="193"/>
      <c r="N113" s="194"/>
      <c r="O113" s="206">
        <f>SUM(N100:N112)</f>
        <v>0</v>
      </c>
      <c r="P113" s="29"/>
      <c r="Q113" s="55"/>
      <c r="R113" s="332"/>
      <c r="S113" s="55"/>
    </row>
    <row r="114" spans="1:44" s="29" customFormat="1" x14ac:dyDescent="0.25">
      <c r="A114" s="330">
        <f t="shared" si="40"/>
        <v>583</v>
      </c>
      <c r="B114" s="45" t="str">
        <f t="shared" si="41"/>
        <v/>
      </c>
      <c r="C114" s="125"/>
      <c r="D114" s="137"/>
      <c r="E114" s="134"/>
      <c r="F114" s="157"/>
      <c r="G114" s="32"/>
      <c r="H114" s="120"/>
      <c r="I114" s="158"/>
      <c r="J114" s="32"/>
      <c r="K114" s="119"/>
      <c r="L114" s="158"/>
      <c r="M114" s="32"/>
      <c r="N114" s="32"/>
      <c r="O114" s="204"/>
      <c r="Q114" s="55"/>
      <c r="R114" s="332"/>
      <c r="S114" s="55"/>
      <c r="AO114" s="28"/>
      <c r="AP114" s="28"/>
      <c r="AQ114" s="28"/>
      <c r="AR114" s="28"/>
    </row>
    <row r="115" spans="1:44" s="25" customFormat="1" ht="15.75" thickBot="1" x14ac:dyDescent="0.3">
      <c r="A115" s="330">
        <f t="shared" si="40"/>
        <v>583</v>
      </c>
      <c r="B115" s="45" t="str">
        <f t="shared" si="41"/>
        <v/>
      </c>
      <c r="C115" s="129"/>
      <c r="D115" s="213"/>
      <c r="E115" s="139"/>
      <c r="F115" s="139"/>
      <c r="G115" s="136"/>
      <c r="H115" s="32"/>
      <c r="I115" s="158"/>
      <c r="J115" s="163"/>
      <c r="K115" s="32"/>
      <c r="L115" s="158"/>
      <c r="M115" s="163"/>
      <c r="N115" s="32"/>
      <c r="O115" s="204"/>
      <c r="P115" s="29"/>
      <c r="Q115" s="55"/>
      <c r="R115" s="332"/>
      <c r="S115" s="55"/>
    </row>
    <row r="116" spans="1:44" s="29" customFormat="1" ht="15.75" thickBot="1" x14ac:dyDescent="0.3">
      <c r="A116" s="330">
        <f t="shared" si="40"/>
        <v>583</v>
      </c>
      <c r="B116" s="45" t="str">
        <f t="shared" si="41"/>
        <v/>
      </c>
      <c r="C116" s="125"/>
      <c r="D116" s="188" t="s">
        <v>242</v>
      </c>
      <c r="E116" s="134"/>
      <c r="F116" s="157"/>
      <c r="G116" s="32"/>
      <c r="H116" s="120"/>
      <c r="I116" s="158"/>
      <c r="J116" s="32"/>
      <c r="K116" s="119"/>
      <c r="L116" s="158"/>
      <c r="M116" s="32"/>
      <c r="N116" s="32"/>
      <c r="O116" s="204"/>
      <c r="Q116" s="55"/>
      <c r="R116" s="332"/>
      <c r="S116" s="55"/>
      <c r="AO116" s="28"/>
      <c r="AP116" s="28"/>
      <c r="AQ116" s="28"/>
      <c r="AR116" s="28"/>
    </row>
    <row r="117" spans="1:44" s="25" customFormat="1" x14ac:dyDescent="0.25">
      <c r="A117" s="330">
        <f t="shared" si="40"/>
        <v>583</v>
      </c>
      <c r="B117" s="45" t="str">
        <f t="shared" si="41"/>
        <v/>
      </c>
      <c r="C117" s="129"/>
      <c r="D117" s="213"/>
      <c r="E117" s="139"/>
      <c r="F117" s="139"/>
      <c r="G117" s="136"/>
      <c r="H117" s="32"/>
      <c r="I117" s="158"/>
      <c r="J117" s="163"/>
      <c r="K117" s="32"/>
      <c r="L117" s="158"/>
      <c r="M117" s="163"/>
      <c r="N117" s="32"/>
      <c r="O117" s="204"/>
      <c r="P117" s="29"/>
      <c r="Q117" s="55"/>
      <c r="R117" s="332"/>
      <c r="S117" s="55"/>
    </row>
    <row r="118" spans="1:44" s="29" customFormat="1" x14ac:dyDescent="0.25">
      <c r="A118" s="330">
        <f t="shared" si="40"/>
        <v>584</v>
      </c>
      <c r="B118" s="45">
        <f t="shared" si="41"/>
        <v>584</v>
      </c>
      <c r="C118" s="125"/>
      <c r="D118" s="140" t="s">
        <v>121</v>
      </c>
      <c r="E118" s="134"/>
      <c r="F118" s="157">
        <v>1.5</v>
      </c>
      <c r="G118" s="32" t="s">
        <v>24</v>
      </c>
      <c r="H118" s="454"/>
      <c r="I118" s="158">
        <f>F118*H118</f>
        <v>0</v>
      </c>
      <c r="J118" s="32"/>
      <c r="K118" s="120"/>
      <c r="L118" s="158"/>
      <c r="M118" s="32"/>
      <c r="N118" s="32">
        <f>SUM(I118+L118)</f>
        <v>0</v>
      </c>
      <c r="O118" s="204"/>
      <c r="P118" s="374" t="s">
        <v>487</v>
      </c>
      <c r="Q118" s="55"/>
      <c r="R118" s="332"/>
      <c r="S118" s="55"/>
      <c r="AO118" s="28"/>
      <c r="AP118" s="28"/>
      <c r="AQ118" s="28"/>
      <c r="AR118" s="28"/>
    </row>
    <row r="119" spans="1:44" s="29" customFormat="1" x14ac:dyDescent="0.25">
      <c r="A119" s="330">
        <f t="shared" si="40"/>
        <v>585</v>
      </c>
      <c r="B119" s="45">
        <f t="shared" si="41"/>
        <v>585</v>
      </c>
      <c r="C119" s="125" t="s">
        <v>180</v>
      </c>
      <c r="D119" s="142" t="s">
        <v>240</v>
      </c>
      <c r="E119" s="134"/>
      <c r="F119" s="157">
        <v>1</v>
      </c>
      <c r="G119" s="32" t="s">
        <v>22</v>
      </c>
      <c r="H119" s="454"/>
      <c r="I119" s="158">
        <f t="shared" ref="I119:I123" si="52">F119*H119</f>
        <v>0</v>
      </c>
      <c r="J119" s="32"/>
      <c r="K119" s="454"/>
      <c r="L119" s="158">
        <f t="shared" ref="L119:L123" si="53">F119*K119</f>
        <v>0</v>
      </c>
      <c r="M119" s="32"/>
      <c r="N119" s="32">
        <f t="shared" ref="N119:N123" si="54">SUM(I119+L119)</f>
        <v>0</v>
      </c>
      <c r="O119" s="204"/>
      <c r="P119" s="374" t="s">
        <v>487</v>
      </c>
      <c r="Q119" s="55"/>
      <c r="R119" s="332"/>
      <c r="S119" s="55"/>
      <c r="AO119" s="28"/>
      <c r="AP119" s="28"/>
      <c r="AQ119" s="28"/>
      <c r="AR119" s="28"/>
    </row>
    <row r="120" spans="1:44" s="25" customFormat="1" x14ac:dyDescent="0.25">
      <c r="A120" s="330">
        <f t="shared" si="40"/>
        <v>586</v>
      </c>
      <c r="B120" s="45">
        <f t="shared" si="41"/>
        <v>586</v>
      </c>
      <c r="C120" s="127" t="s">
        <v>354</v>
      </c>
      <c r="D120" s="136" t="s">
        <v>234</v>
      </c>
      <c r="E120" s="136"/>
      <c r="F120" s="159">
        <v>2</v>
      </c>
      <c r="G120" s="136" t="s">
        <v>13</v>
      </c>
      <c r="H120" s="456"/>
      <c r="I120" s="158">
        <f t="shared" si="52"/>
        <v>0</v>
      </c>
      <c r="J120" s="163"/>
      <c r="K120" s="456"/>
      <c r="L120" s="158">
        <f t="shared" si="53"/>
        <v>0</v>
      </c>
      <c r="M120" s="163"/>
      <c r="N120" s="32">
        <f t="shared" si="54"/>
        <v>0</v>
      </c>
      <c r="O120" s="204"/>
      <c r="P120" s="374" t="s">
        <v>487</v>
      </c>
      <c r="Q120" s="55"/>
      <c r="R120" s="332"/>
      <c r="S120" s="55"/>
    </row>
    <row r="121" spans="1:44" x14ac:dyDescent="0.25">
      <c r="A121" s="330">
        <f t="shared" si="40"/>
        <v>587</v>
      </c>
      <c r="B121" s="45">
        <f t="shared" si="41"/>
        <v>587</v>
      </c>
      <c r="C121" s="124" t="s">
        <v>63</v>
      </c>
      <c r="D121" s="136" t="s">
        <v>47</v>
      </c>
      <c r="F121" s="159">
        <v>9</v>
      </c>
      <c r="G121" s="134" t="s">
        <v>13</v>
      </c>
      <c r="H121" s="456"/>
      <c r="I121" s="158">
        <f t="shared" si="52"/>
        <v>0</v>
      </c>
      <c r="J121" s="163"/>
      <c r="K121" s="456"/>
      <c r="L121" s="158">
        <f t="shared" si="53"/>
        <v>0</v>
      </c>
      <c r="M121" s="163"/>
      <c r="N121" s="32">
        <f t="shared" si="54"/>
        <v>0</v>
      </c>
      <c r="P121" s="374" t="s">
        <v>487</v>
      </c>
      <c r="Q121" s="55"/>
      <c r="R121" s="332"/>
      <c r="S121" s="55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</row>
    <row r="122" spans="1:44" s="25" customFormat="1" x14ac:dyDescent="0.25">
      <c r="A122" s="330">
        <f t="shared" si="40"/>
        <v>588</v>
      </c>
      <c r="B122" s="45">
        <f t="shared" si="41"/>
        <v>588</v>
      </c>
      <c r="C122" s="125" t="s">
        <v>64</v>
      </c>
      <c r="D122" s="136" t="s">
        <v>11</v>
      </c>
      <c r="E122" s="136"/>
      <c r="F122" s="157">
        <v>1</v>
      </c>
      <c r="G122" s="136" t="s">
        <v>13</v>
      </c>
      <c r="H122" s="456"/>
      <c r="I122" s="158">
        <f t="shared" si="52"/>
        <v>0</v>
      </c>
      <c r="J122" s="163"/>
      <c r="K122" s="456"/>
      <c r="L122" s="158">
        <f t="shared" si="53"/>
        <v>0</v>
      </c>
      <c r="M122" s="163"/>
      <c r="N122" s="32">
        <f t="shared" si="54"/>
        <v>0</v>
      </c>
      <c r="O122" s="204"/>
      <c r="P122" s="374" t="s">
        <v>487</v>
      </c>
      <c r="Q122" s="55"/>
      <c r="R122" s="332"/>
      <c r="S122" s="55"/>
    </row>
    <row r="123" spans="1:44" s="25" customFormat="1" x14ac:dyDescent="0.25">
      <c r="A123" s="330">
        <f t="shared" si="40"/>
        <v>589</v>
      </c>
      <c r="B123" s="45">
        <f t="shared" si="41"/>
        <v>589</v>
      </c>
      <c r="C123" s="130"/>
      <c r="D123" s="136" t="s">
        <v>48</v>
      </c>
      <c r="E123" s="136"/>
      <c r="F123" s="136">
        <v>0.2</v>
      </c>
      <c r="G123" s="136" t="s">
        <v>24</v>
      </c>
      <c r="H123" s="456"/>
      <c r="I123" s="158">
        <f t="shared" si="52"/>
        <v>0</v>
      </c>
      <c r="J123" s="163"/>
      <c r="K123" s="456"/>
      <c r="L123" s="158">
        <f t="shared" si="53"/>
        <v>0</v>
      </c>
      <c r="M123" s="163"/>
      <c r="N123" s="32">
        <f t="shared" si="54"/>
        <v>0</v>
      </c>
      <c r="O123" s="204"/>
      <c r="P123" s="374" t="s">
        <v>487</v>
      </c>
      <c r="Q123" s="55"/>
      <c r="R123" s="332"/>
      <c r="S123" s="55"/>
    </row>
    <row r="124" spans="1:44" s="25" customFormat="1" x14ac:dyDescent="0.25">
      <c r="A124" s="330">
        <f t="shared" si="40"/>
        <v>590</v>
      </c>
      <c r="B124" s="45">
        <f t="shared" si="41"/>
        <v>590</v>
      </c>
      <c r="C124" s="130"/>
      <c r="D124" s="151" t="s">
        <v>25</v>
      </c>
      <c r="E124" s="170"/>
      <c r="F124" s="166">
        <v>3</v>
      </c>
      <c r="G124" s="173" t="s">
        <v>40</v>
      </c>
      <c r="H124" s="33"/>
      <c r="I124" s="158"/>
      <c r="J124" s="33"/>
      <c r="K124" s="163"/>
      <c r="L124" s="158">
        <f>SUM(L118:L123)</f>
        <v>0</v>
      </c>
      <c r="M124" s="34"/>
      <c r="N124" s="32">
        <f>L124/100*F124</f>
        <v>0</v>
      </c>
      <c r="O124" s="29"/>
      <c r="P124" s="374" t="s">
        <v>487</v>
      </c>
      <c r="Q124" s="28"/>
      <c r="R124" s="199"/>
      <c r="S124" s="12"/>
      <c r="T124" s="78"/>
      <c r="U124" s="78"/>
    </row>
    <row r="125" spans="1:44" s="25" customFormat="1" x14ac:dyDescent="0.25">
      <c r="A125" s="330">
        <f t="shared" si="40"/>
        <v>590</v>
      </c>
      <c r="B125" s="45" t="str">
        <f t="shared" si="41"/>
        <v/>
      </c>
      <c r="C125" s="189"/>
      <c r="D125" s="195" t="s">
        <v>3</v>
      </c>
      <c r="E125" s="190"/>
      <c r="F125" s="190"/>
      <c r="G125" s="190"/>
      <c r="H125" s="191"/>
      <c r="I125" s="192"/>
      <c r="J125" s="193"/>
      <c r="K125" s="191"/>
      <c r="L125" s="192"/>
      <c r="M125" s="193"/>
      <c r="N125" s="194"/>
      <c r="O125" s="206">
        <f>SUM(N118:N124)</f>
        <v>0</v>
      </c>
      <c r="P125" s="29"/>
      <c r="Q125" s="55"/>
      <c r="R125" s="160"/>
      <c r="S125" s="55"/>
    </row>
    <row r="126" spans="1:44" s="25" customFormat="1" x14ac:dyDescent="0.25">
      <c r="A126" s="330">
        <f t="shared" si="40"/>
        <v>590</v>
      </c>
      <c r="B126" s="45" t="str">
        <f t="shared" si="41"/>
        <v/>
      </c>
      <c r="C126" s="196"/>
      <c r="D126" s="197"/>
      <c r="E126" s="139"/>
      <c r="F126" s="139"/>
      <c r="G126" s="139"/>
      <c r="H126" s="160"/>
      <c r="I126" s="198"/>
      <c r="J126" s="199"/>
      <c r="K126" s="160"/>
      <c r="L126" s="198"/>
      <c r="M126" s="199"/>
      <c r="N126" s="77"/>
      <c r="O126" s="204"/>
      <c r="P126" s="29"/>
      <c r="Q126" s="55"/>
      <c r="R126" s="160"/>
      <c r="S126" s="55"/>
    </row>
    <row r="127" spans="1:44" s="25" customFormat="1" x14ac:dyDescent="0.25">
      <c r="A127" s="330">
        <f t="shared" si="40"/>
        <v>590</v>
      </c>
      <c r="B127" s="45" t="str">
        <f t="shared" si="41"/>
        <v/>
      </c>
      <c r="C127" s="129"/>
      <c r="D127" s="213"/>
      <c r="E127" s="139"/>
      <c r="F127" s="139"/>
      <c r="G127" s="136"/>
      <c r="H127" s="32"/>
      <c r="I127" s="158"/>
      <c r="J127" s="163"/>
      <c r="K127" s="32"/>
      <c r="L127" s="158"/>
      <c r="M127" s="163"/>
      <c r="N127" s="32"/>
      <c r="O127" s="204"/>
      <c r="P127" s="29"/>
      <c r="Q127" s="56"/>
      <c r="R127" s="77"/>
      <c r="S127" s="56"/>
    </row>
    <row r="128" spans="1:44" s="25" customFormat="1" x14ac:dyDescent="0.25">
      <c r="A128" s="330"/>
      <c r="B128" s="45"/>
      <c r="C128" s="189"/>
      <c r="D128" s="195" t="s">
        <v>333</v>
      </c>
      <c r="E128" s="190"/>
      <c r="F128" s="190"/>
      <c r="G128" s="190"/>
      <c r="H128" s="191"/>
      <c r="I128" s="192"/>
      <c r="J128" s="193"/>
      <c r="K128" s="191"/>
      <c r="L128" s="192"/>
      <c r="M128" s="193"/>
      <c r="N128" s="194"/>
      <c r="O128" s="206">
        <f>SUM(O9:O125)</f>
        <v>0</v>
      </c>
      <c r="P128" s="29"/>
      <c r="Q128" s="55"/>
      <c r="R128" s="160"/>
      <c r="S128" s="55"/>
    </row>
    <row r="129" spans="1:19" s="25" customFormat="1" x14ac:dyDescent="0.25">
      <c r="A129" s="330"/>
      <c r="B129" s="45" t="str">
        <f t="shared" si="41"/>
        <v/>
      </c>
      <c r="C129" s="129"/>
      <c r="D129" s="213"/>
      <c r="E129" s="139"/>
      <c r="F129" s="139"/>
      <c r="G129" s="136"/>
      <c r="H129" s="32"/>
      <c r="I129" s="158"/>
      <c r="J129" s="163"/>
      <c r="K129" s="32"/>
      <c r="L129" s="158"/>
      <c r="M129" s="163"/>
      <c r="N129" s="32"/>
      <c r="O129" s="204"/>
      <c r="P129" s="29"/>
      <c r="Q129" s="56"/>
      <c r="R129" s="77"/>
      <c r="S129" s="56"/>
    </row>
    <row r="130" spans="1:19" s="25" customFormat="1" x14ac:dyDescent="0.25">
      <c r="A130" s="330"/>
      <c r="B130" s="45" t="str">
        <f t="shared" si="41"/>
        <v/>
      </c>
      <c r="C130" s="129"/>
      <c r="D130" s="213"/>
      <c r="E130" s="139"/>
      <c r="F130" s="139"/>
      <c r="G130" s="136"/>
      <c r="H130" s="32"/>
      <c r="I130" s="158"/>
      <c r="J130" s="163"/>
      <c r="K130" s="32"/>
      <c r="L130" s="158"/>
      <c r="M130" s="163"/>
      <c r="N130" s="32"/>
      <c r="O130" s="204"/>
      <c r="P130" s="29"/>
      <c r="Q130" s="56"/>
      <c r="R130" s="77"/>
      <c r="S130" s="56"/>
    </row>
    <row r="131" spans="1:19" x14ac:dyDescent="0.25">
      <c r="A131" s="330"/>
      <c r="B131" s="45" t="str">
        <f t="shared" si="41"/>
        <v/>
      </c>
    </row>
    <row r="132" spans="1:19" x14ac:dyDescent="0.25">
      <c r="A132" s="330"/>
      <c r="B132" s="45" t="str">
        <f t="shared" si="41"/>
        <v/>
      </c>
    </row>
    <row r="133" spans="1:19" x14ac:dyDescent="0.25">
      <c r="A133" s="330"/>
      <c r="B133" s="45" t="str">
        <f t="shared" si="41"/>
        <v/>
      </c>
    </row>
    <row r="134" spans="1:19" x14ac:dyDescent="0.25">
      <c r="A134" s="330"/>
      <c r="B134" s="45" t="str">
        <f t="shared" si="41"/>
        <v/>
      </c>
    </row>
    <row r="135" spans="1:19" x14ac:dyDescent="0.25">
      <c r="A135" s="330"/>
      <c r="B135" s="45" t="str">
        <f t="shared" si="41"/>
        <v/>
      </c>
    </row>
    <row r="136" spans="1:19" x14ac:dyDescent="0.25">
      <c r="A136" s="330"/>
      <c r="B136" s="45" t="str">
        <f t="shared" si="41"/>
        <v/>
      </c>
    </row>
    <row r="137" spans="1:19" x14ac:dyDescent="0.25">
      <c r="A137" s="330"/>
      <c r="B137" s="45" t="str">
        <f t="shared" si="41"/>
        <v/>
      </c>
    </row>
    <row r="138" spans="1:19" x14ac:dyDescent="0.25">
      <c r="A138" s="330"/>
      <c r="B138" s="45" t="str">
        <f t="shared" si="41"/>
        <v/>
      </c>
    </row>
    <row r="139" spans="1:19" x14ac:dyDescent="0.25">
      <c r="A139" s="330"/>
      <c r="B139" s="45" t="str">
        <f t="shared" si="41"/>
        <v/>
      </c>
    </row>
    <row r="140" spans="1:19" x14ac:dyDescent="0.25">
      <c r="A140" s="330"/>
      <c r="B140" s="45" t="str">
        <f t="shared" ref="B140:B164" si="55">IF((A140-A139)=0,"",A140)</f>
        <v/>
      </c>
    </row>
    <row r="141" spans="1:19" x14ac:dyDescent="0.25">
      <c r="A141" s="330"/>
      <c r="B141" s="45" t="str">
        <f t="shared" si="55"/>
        <v/>
      </c>
    </row>
    <row r="142" spans="1:19" x14ac:dyDescent="0.25">
      <c r="A142" s="330"/>
      <c r="B142" s="45" t="str">
        <f t="shared" si="55"/>
        <v/>
      </c>
    </row>
    <row r="143" spans="1:19" x14ac:dyDescent="0.25">
      <c r="A143" s="330"/>
      <c r="B143" s="45" t="str">
        <f t="shared" si="55"/>
        <v/>
      </c>
    </row>
    <row r="144" spans="1:19" x14ac:dyDescent="0.25">
      <c r="A144" s="330"/>
      <c r="B144" s="45" t="str">
        <f t="shared" si="55"/>
        <v/>
      </c>
    </row>
    <row r="145" spans="1:2" x14ac:dyDescent="0.25">
      <c r="A145" s="330"/>
      <c r="B145" s="45" t="str">
        <f t="shared" si="55"/>
        <v/>
      </c>
    </row>
    <row r="146" spans="1:2" x14ac:dyDescent="0.25">
      <c r="A146" s="330"/>
      <c r="B146" s="45" t="str">
        <f t="shared" si="55"/>
        <v/>
      </c>
    </row>
    <row r="147" spans="1:2" x14ac:dyDescent="0.25">
      <c r="A147" s="330"/>
      <c r="B147" s="45" t="str">
        <f t="shared" si="55"/>
        <v/>
      </c>
    </row>
    <row r="148" spans="1:2" x14ac:dyDescent="0.25">
      <c r="A148" s="330"/>
      <c r="B148" s="45" t="str">
        <f t="shared" si="55"/>
        <v/>
      </c>
    </row>
    <row r="149" spans="1:2" x14ac:dyDescent="0.25">
      <c r="A149" s="330"/>
      <c r="B149" s="45" t="str">
        <f t="shared" si="55"/>
        <v/>
      </c>
    </row>
    <row r="150" spans="1:2" x14ac:dyDescent="0.25">
      <c r="A150" s="330"/>
      <c r="B150" s="45" t="str">
        <f t="shared" si="55"/>
        <v/>
      </c>
    </row>
    <row r="151" spans="1:2" x14ac:dyDescent="0.25">
      <c r="A151" s="330"/>
      <c r="B151" s="45" t="str">
        <f t="shared" si="55"/>
        <v/>
      </c>
    </row>
    <row r="152" spans="1:2" x14ac:dyDescent="0.25">
      <c r="A152" s="330"/>
      <c r="B152" s="45" t="str">
        <f t="shared" si="55"/>
        <v/>
      </c>
    </row>
    <row r="153" spans="1:2" x14ac:dyDescent="0.25">
      <c r="A153" s="330"/>
      <c r="B153" s="45" t="str">
        <f t="shared" si="55"/>
        <v/>
      </c>
    </row>
    <row r="154" spans="1:2" x14ac:dyDescent="0.25">
      <c r="A154" s="330"/>
      <c r="B154" s="45" t="str">
        <f t="shared" si="55"/>
        <v/>
      </c>
    </row>
    <row r="155" spans="1:2" x14ac:dyDescent="0.25">
      <c r="A155" s="330"/>
      <c r="B155" s="45" t="str">
        <f>IF((A155-A154)=0,"",A155)</f>
        <v/>
      </c>
    </row>
    <row r="156" spans="1:2" x14ac:dyDescent="0.25">
      <c r="A156" s="330"/>
      <c r="B156" s="45" t="str">
        <f t="shared" si="55"/>
        <v/>
      </c>
    </row>
    <row r="157" spans="1:2" x14ac:dyDescent="0.25">
      <c r="A157" s="330"/>
      <c r="B157" s="45" t="str">
        <f t="shared" si="55"/>
        <v/>
      </c>
    </row>
    <row r="158" spans="1:2" x14ac:dyDescent="0.25">
      <c r="A158" s="330"/>
      <c r="B158" s="45" t="str">
        <f t="shared" si="55"/>
        <v/>
      </c>
    </row>
    <row r="159" spans="1:2" x14ac:dyDescent="0.25">
      <c r="A159" s="330"/>
      <c r="B159" s="45" t="str">
        <f t="shared" si="55"/>
        <v/>
      </c>
    </row>
    <row r="160" spans="1:2" x14ac:dyDescent="0.25">
      <c r="A160" s="330"/>
    </row>
    <row r="161" spans="1:2" x14ac:dyDescent="0.25">
      <c r="A161" s="330"/>
      <c r="B161" s="45" t="str">
        <f t="shared" si="55"/>
        <v/>
      </c>
    </row>
    <row r="162" spans="1:2" x14ac:dyDescent="0.25">
      <c r="A162" s="330"/>
      <c r="B162" s="45" t="str">
        <f t="shared" si="55"/>
        <v/>
      </c>
    </row>
    <row r="163" spans="1:2" x14ac:dyDescent="0.25">
      <c r="A163" s="330"/>
      <c r="B163" s="45" t="str">
        <f t="shared" si="55"/>
        <v/>
      </c>
    </row>
    <row r="164" spans="1:2" x14ac:dyDescent="0.25">
      <c r="A164" s="330"/>
      <c r="B164" s="45" t="str">
        <f t="shared" si="55"/>
        <v/>
      </c>
    </row>
    <row r="165" spans="1:2" x14ac:dyDescent="0.25">
      <c r="A165" s="330"/>
      <c r="B165" s="312"/>
    </row>
    <row r="166" spans="1:2" x14ac:dyDescent="0.25">
      <c r="A166" s="330"/>
    </row>
    <row r="167" spans="1:2" x14ac:dyDescent="0.25">
      <c r="A167" s="330"/>
    </row>
    <row r="168" spans="1:2" x14ac:dyDescent="0.25">
      <c r="A168" s="330"/>
    </row>
    <row r="169" spans="1:2" x14ac:dyDescent="0.25">
      <c r="A169" s="330"/>
    </row>
  </sheetData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84" orientation="landscape" r:id="rId1"/>
  <headerFooter alignWithMargins="0"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5"/>
  <sheetViews>
    <sheetView topLeftCell="B70" zoomScale="87" zoomScaleNormal="87" workbookViewId="0">
      <selection activeCell="U41" sqref="U41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4.7109375" style="89" customWidth="1"/>
    <col min="7" max="7" width="4.140625" style="32" customWidth="1"/>
    <col min="8" max="8" width="11.140625" style="119" customWidth="1"/>
    <col min="9" max="9" width="10.5703125" style="32" customWidth="1"/>
    <col min="10" max="10" width="1" style="32" customWidth="1"/>
    <col min="11" max="11" width="11.28515625" style="119" customWidth="1"/>
    <col min="12" max="12" width="11.5703125" style="32" bestFit="1" customWidth="1"/>
    <col min="13" max="13" width="1.140625" style="32" customWidth="1"/>
    <col min="14" max="14" width="15.42578125" style="32" customWidth="1"/>
    <col min="15" max="15" width="13.5703125" style="383" customWidth="1"/>
    <col min="16" max="16" width="9.140625" style="139" customWidth="1"/>
    <col min="17" max="17" width="8" style="54" customWidth="1"/>
    <col min="18" max="18" width="11.28515625" style="413" customWidth="1"/>
    <col min="19" max="19" width="13.140625" style="54" customWidth="1"/>
    <col min="20" max="40" width="9.140625" style="29"/>
    <col min="41" max="16384" width="9.140625" style="28"/>
  </cols>
  <sheetData>
    <row r="1" spans="1:44" ht="14.25" customHeight="1" x14ac:dyDescent="0.25">
      <c r="D1" s="425" t="s">
        <v>169</v>
      </c>
      <c r="E1" s="425"/>
      <c r="F1" s="425"/>
      <c r="G1" s="425"/>
      <c r="H1" s="425"/>
      <c r="I1" s="425"/>
      <c r="K1" s="32"/>
      <c r="O1" s="381"/>
      <c r="P1" s="134"/>
      <c r="Q1" s="52"/>
      <c r="R1" s="77"/>
      <c r="S1" s="52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4" ht="14.25" customHeight="1" x14ac:dyDescent="0.25">
      <c r="D2" s="425"/>
      <c r="E2" s="425"/>
      <c r="F2" s="425"/>
      <c r="G2" s="425"/>
      <c r="H2" s="425"/>
      <c r="I2" s="425"/>
      <c r="K2" s="32"/>
      <c r="O2" s="381"/>
      <c r="P2" s="134"/>
      <c r="Q2" s="52"/>
      <c r="R2" s="77"/>
      <c r="S2" s="52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4" ht="14.25" customHeight="1" x14ac:dyDescent="0.25">
      <c r="D3" s="426"/>
      <c r="E3" s="426"/>
      <c r="F3" s="426"/>
      <c r="G3" s="426"/>
      <c r="H3" s="426"/>
      <c r="I3" s="426"/>
      <c r="J3" s="154"/>
      <c r="K3" s="154"/>
      <c r="L3" s="154"/>
      <c r="M3" s="154"/>
      <c r="N3" s="154"/>
      <c r="O3" s="381"/>
      <c r="P3" s="134"/>
      <c r="Q3" s="52"/>
      <c r="R3" s="77"/>
      <c r="S3" s="52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4" ht="14.25" customHeight="1" x14ac:dyDescent="0.25"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134"/>
      <c r="P4" s="89"/>
      <c r="Q4" s="52"/>
      <c r="R4" s="262"/>
      <c r="S4" s="215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4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326"/>
      <c r="K5" s="428" t="s">
        <v>1</v>
      </c>
      <c r="L5" s="428"/>
      <c r="M5" s="326"/>
      <c r="N5" s="326" t="s">
        <v>3</v>
      </c>
      <c r="O5" s="382"/>
      <c r="P5" s="369" t="s">
        <v>486</v>
      </c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4" ht="6" customHeight="1" x14ac:dyDescent="0.25">
      <c r="F6" s="370"/>
      <c r="G6" s="370"/>
      <c r="H6" s="263"/>
      <c r="I6" s="92"/>
      <c r="J6" s="92"/>
      <c r="K6" s="263"/>
      <c r="L6" s="92"/>
      <c r="M6" s="92"/>
      <c r="N6" s="92"/>
      <c r="O6" s="139"/>
      <c r="P6" s="336"/>
      <c r="R6" s="399"/>
      <c r="S6" s="218"/>
      <c r="T6" s="78"/>
      <c r="U6" s="78"/>
    </row>
    <row r="7" spans="1:44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71" t="s">
        <v>480</v>
      </c>
      <c r="G7" s="371" t="s">
        <v>471</v>
      </c>
      <c r="H7" s="371" t="s">
        <v>474</v>
      </c>
      <c r="I7" s="371" t="s">
        <v>14</v>
      </c>
      <c r="J7" s="372"/>
      <c r="K7" s="371" t="s">
        <v>475</v>
      </c>
      <c r="L7" s="371" t="s">
        <v>15</v>
      </c>
      <c r="N7" s="373" t="s">
        <v>476</v>
      </c>
      <c r="O7" s="139"/>
      <c r="P7" s="336"/>
      <c r="R7" s="406"/>
      <c r="S7" s="218"/>
      <c r="T7" s="78"/>
      <c r="U7" s="78"/>
    </row>
    <row r="8" spans="1:44" s="25" customFormat="1" ht="15.75" thickBot="1" x14ac:dyDescent="0.3">
      <c r="A8" s="327"/>
      <c r="B8" s="45"/>
      <c r="C8" s="196"/>
      <c r="D8" s="197"/>
      <c r="E8" s="139"/>
      <c r="F8" s="139"/>
      <c r="G8" s="139"/>
      <c r="H8" s="160"/>
      <c r="I8" s="198"/>
      <c r="J8" s="199"/>
      <c r="K8" s="160"/>
      <c r="L8" s="198"/>
      <c r="M8" s="199"/>
      <c r="N8" s="77"/>
      <c r="O8" s="383"/>
      <c r="P8" s="336"/>
      <c r="Q8" s="55"/>
      <c r="R8" s="160"/>
      <c r="S8" s="55"/>
    </row>
    <row r="9" spans="1:44" s="29" customFormat="1" ht="15.75" thickBot="1" x14ac:dyDescent="0.3">
      <c r="A9" s="327"/>
      <c r="B9" s="45"/>
      <c r="C9" s="125"/>
      <c r="D9" s="188" t="s">
        <v>298</v>
      </c>
      <c r="E9" s="134"/>
      <c r="F9" s="157"/>
      <c r="G9" s="32"/>
      <c r="H9" s="120"/>
      <c r="I9" s="158"/>
      <c r="J9" s="32"/>
      <c r="K9" s="119"/>
      <c r="L9" s="158"/>
      <c r="M9" s="32"/>
      <c r="N9" s="32"/>
      <c r="O9" s="383"/>
      <c r="P9" s="336"/>
      <c r="Q9" s="55"/>
      <c r="R9" s="413"/>
      <c r="S9" s="55"/>
      <c r="AO9" s="28"/>
      <c r="AP9" s="28"/>
      <c r="AQ9" s="28"/>
      <c r="AR9" s="28"/>
    </row>
    <row r="10" spans="1:44" s="29" customFormat="1" x14ac:dyDescent="0.25">
      <c r="A10" s="330">
        <v>591</v>
      </c>
      <c r="B10" s="45">
        <f>IF((A10-A9)=0,"",A10)</f>
        <v>591</v>
      </c>
      <c r="C10" s="125"/>
      <c r="D10" s="140" t="s">
        <v>121</v>
      </c>
      <c r="E10" s="134"/>
      <c r="F10" s="157">
        <v>4</v>
      </c>
      <c r="G10" s="32" t="s">
        <v>24</v>
      </c>
      <c r="H10" s="454"/>
      <c r="I10" s="158">
        <f>F10*H10</f>
        <v>0</v>
      </c>
      <c r="J10" s="32"/>
      <c r="K10" s="120"/>
      <c r="L10" s="158"/>
      <c r="M10" s="32"/>
      <c r="N10" s="32">
        <f>SUM(I10+L10)</f>
        <v>0</v>
      </c>
      <c r="O10" s="383"/>
      <c r="P10" s="374" t="s">
        <v>487</v>
      </c>
      <c r="Q10" s="55"/>
      <c r="R10" s="332"/>
      <c r="S10" s="55"/>
      <c r="AO10" s="28"/>
      <c r="AP10" s="28"/>
      <c r="AQ10" s="28"/>
      <c r="AR10" s="28"/>
    </row>
    <row r="11" spans="1:44" s="29" customFormat="1" ht="30" x14ac:dyDescent="0.25">
      <c r="A11" s="330">
        <f>IF(ISNUMBER($F11),$A10+1,$A10+0)</f>
        <v>592</v>
      </c>
      <c r="B11" s="45">
        <f>IF((A11-A10)=0,"",A11)</f>
        <v>592</v>
      </c>
      <c r="C11" s="125" t="s">
        <v>300</v>
      </c>
      <c r="D11" s="244" t="s">
        <v>299</v>
      </c>
      <c r="E11" s="134"/>
      <c r="F11" s="157">
        <v>2</v>
      </c>
      <c r="G11" s="134" t="s">
        <v>13</v>
      </c>
      <c r="H11" s="454"/>
      <c r="I11" s="158">
        <f t="shared" ref="I11" si="0">F11*H11</f>
        <v>0</v>
      </c>
      <c r="J11" s="32"/>
      <c r="K11" s="454"/>
      <c r="L11" s="158">
        <f t="shared" ref="L11" si="1">F11*K11</f>
        <v>0</v>
      </c>
      <c r="M11" s="32"/>
      <c r="N11" s="32">
        <f t="shared" ref="N11" si="2">SUM(I11+L11)</f>
        <v>0</v>
      </c>
      <c r="O11" s="383"/>
      <c r="P11" s="374" t="s">
        <v>487</v>
      </c>
      <c r="Q11" s="55"/>
      <c r="R11" s="332"/>
      <c r="S11" s="55"/>
      <c r="AO11" s="28"/>
      <c r="AP11" s="28"/>
      <c r="AQ11" s="28"/>
      <c r="AR11" s="28"/>
    </row>
    <row r="12" spans="1:44" s="25" customFormat="1" x14ac:dyDescent="0.25">
      <c r="A12" s="330">
        <f t="shared" ref="A12:A75" si="3">IF(ISNUMBER($F12),$A11+1,$A11+0)</f>
        <v>593</v>
      </c>
      <c r="B12" s="45">
        <f t="shared" ref="B12:B75" si="4">IF((A12-A11)=0,"",A12)</f>
        <v>593</v>
      </c>
      <c r="C12" s="212"/>
      <c r="D12" s="201" t="s">
        <v>323</v>
      </c>
      <c r="E12" s="29"/>
      <c r="F12" s="139">
        <v>10</v>
      </c>
      <c r="G12" s="136" t="s">
        <v>16</v>
      </c>
      <c r="H12" s="454"/>
      <c r="I12" s="34">
        <f t="shared" ref="I12:I32" si="5">H12*F12</f>
        <v>0</v>
      </c>
      <c r="J12" s="199"/>
      <c r="K12" s="456"/>
      <c r="L12" s="34">
        <f t="shared" ref="L12:L13" si="6">K12*F12</f>
        <v>0</v>
      </c>
      <c r="M12" s="199"/>
      <c r="N12" s="34">
        <f t="shared" ref="N12:N34" si="7">SUM(I12+L12)</f>
        <v>0</v>
      </c>
      <c r="O12" s="384"/>
      <c r="P12" s="374" t="s">
        <v>487</v>
      </c>
      <c r="Q12" s="55"/>
      <c r="R12" s="332"/>
      <c r="S12" s="55"/>
      <c r="T12" s="117"/>
    </row>
    <row r="13" spans="1:44" s="25" customFormat="1" x14ac:dyDescent="0.25">
      <c r="A13" s="330">
        <f t="shared" si="3"/>
        <v>594</v>
      </c>
      <c r="B13" s="45">
        <f t="shared" si="4"/>
        <v>594</v>
      </c>
      <c r="C13" s="246"/>
      <c r="D13" s="201" t="s">
        <v>312</v>
      </c>
      <c r="E13" s="29"/>
      <c r="F13" s="247">
        <v>20</v>
      </c>
      <c r="G13" s="136" t="s">
        <v>13</v>
      </c>
      <c r="H13" s="454"/>
      <c r="I13" s="34">
        <f t="shared" si="5"/>
        <v>0</v>
      </c>
      <c r="J13" s="160"/>
      <c r="K13" s="456"/>
      <c r="L13" s="34">
        <f t="shared" si="6"/>
        <v>0</v>
      </c>
      <c r="M13" s="160"/>
      <c r="N13" s="34">
        <f t="shared" si="7"/>
        <v>0</v>
      </c>
      <c r="O13" s="385"/>
      <c r="P13" s="374" t="s">
        <v>487</v>
      </c>
      <c r="Q13" s="55"/>
      <c r="R13" s="332"/>
      <c r="S13" s="55"/>
      <c r="T13" s="117"/>
    </row>
    <row r="14" spans="1:44" s="25" customFormat="1" x14ac:dyDescent="0.25">
      <c r="A14" s="330">
        <f t="shared" si="3"/>
        <v>595</v>
      </c>
      <c r="B14" s="45">
        <f t="shared" si="4"/>
        <v>595</v>
      </c>
      <c r="C14" s="246" t="s">
        <v>320</v>
      </c>
      <c r="D14" s="201" t="s">
        <v>313</v>
      </c>
      <c r="E14" s="29"/>
      <c r="F14" s="139">
        <v>1</v>
      </c>
      <c r="G14" s="136" t="s">
        <v>13</v>
      </c>
      <c r="H14" s="454"/>
      <c r="I14" s="34">
        <f t="shared" si="5"/>
        <v>0</v>
      </c>
      <c r="J14" s="160"/>
      <c r="K14" s="456"/>
      <c r="L14" s="34"/>
      <c r="M14" s="160"/>
      <c r="N14" s="34">
        <f t="shared" si="7"/>
        <v>0</v>
      </c>
      <c r="O14" s="385"/>
      <c r="P14" s="374" t="s">
        <v>487</v>
      </c>
      <c r="Q14" s="55"/>
      <c r="R14" s="332"/>
      <c r="S14" s="55"/>
      <c r="T14" s="117"/>
    </row>
    <row r="15" spans="1:44" s="25" customFormat="1" x14ac:dyDescent="0.25">
      <c r="A15" s="330">
        <f t="shared" si="3"/>
        <v>596</v>
      </c>
      <c r="B15" s="45">
        <f t="shared" si="4"/>
        <v>596</v>
      </c>
      <c r="C15" s="246" t="s">
        <v>320</v>
      </c>
      <c r="D15" s="201" t="s">
        <v>314</v>
      </c>
      <c r="E15" s="29"/>
      <c r="F15" s="139">
        <v>1</v>
      </c>
      <c r="G15" s="136" t="s">
        <v>13</v>
      </c>
      <c r="H15" s="454"/>
      <c r="I15" s="34">
        <f t="shared" si="5"/>
        <v>0</v>
      </c>
      <c r="J15" s="160"/>
      <c r="K15" s="456"/>
      <c r="L15" s="34"/>
      <c r="M15" s="160"/>
      <c r="N15" s="34">
        <f t="shared" si="7"/>
        <v>0</v>
      </c>
      <c r="O15" s="385"/>
      <c r="P15" s="374" t="s">
        <v>487</v>
      </c>
      <c r="Q15" s="55"/>
      <c r="R15" s="332"/>
      <c r="S15" s="55"/>
      <c r="T15" s="117"/>
    </row>
    <row r="16" spans="1:44" s="25" customFormat="1" x14ac:dyDescent="0.25">
      <c r="A16" s="330">
        <f t="shared" si="3"/>
        <v>597</v>
      </c>
      <c r="B16" s="45">
        <f t="shared" si="4"/>
        <v>597</v>
      </c>
      <c r="C16" s="212" t="s">
        <v>62</v>
      </c>
      <c r="D16" s="201" t="s">
        <v>322</v>
      </c>
      <c r="E16" s="29"/>
      <c r="F16" s="139">
        <v>3</v>
      </c>
      <c r="G16" s="136" t="s">
        <v>13</v>
      </c>
      <c r="H16" s="454"/>
      <c r="I16" s="34">
        <f t="shared" si="5"/>
        <v>0</v>
      </c>
      <c r="J16" s="199"/>
      <c r="K16" s="456"/>
      <c r="L16" s="34">
        <f t="shared" ref="L16:L19" si="8">K16*F16</f>
        <v>0</v>
      </c>
      <c r="M16" s="199"/>
      <c r="N16" s="34">
        <f t="shared" si="7"/>
        <v>0</v>
      </c>
      <c r="O16" s="384"/>
      <c r="P16" s="374" t="s">
        <v>487</v>
      </c>
      <c r="Q16" s="55"/>
      <c r="R16" s="332"/>
      <c r="S16" s="55"/>
      <c r="T16" s="117"/>
    </row>
    <row r="17" spans="1:44" s="29" customFormat="1" x14ac:dyDescent="0.25">
      <c r="A17" s="330">
        <f t="shared" si="3"/>
        <v>598</v>
      </c>
      <c r="B17" s="45">
        <f t="shared" si="4"/>
        <v>598</v>
      </c>
      <c r="C17" s="73" t="s">
        <v>304</v>
      </c>
      <c r="D17" s="245" t="s">
        <v>301</v>
      </c>
      <c r="E17" s="134"/>
      <c r="F17" s="157">
        <v>1</v>
      </c>
      <c r="G17" s="134" t="s">
        <v>13</v>
      </c>
      <c r="H17" s="454"/>
      <c r="I17" s="34">
        <f t="shared" si="5"/>
        <v>0</v>
      </c>
      <c r="J17" s="32"/>
      <c r="K17" s="454"/>
      <c r="L17" s="34">
        <f t="shared" si="8"/>
        <v>0</v>
      </c>
      <c r="M17" s="32"/>
      <c r="N17" s="34">
        <f t="shared" si="7"/>
        <v>0</v>
      </c>
      <c r="O17" s="383"/>
      <c r="P17" s="374" t="s">
        <v>487</v>
      </c>
      <c r="Q17" s="55"/>
      <c r="R17" s="332"/>
      <c r="S17" s="55"/>
      <c r="AO17" s="28"/>
      <c r="AP17" s="28"/>
      <c r="AQ17" s="28"/>
      <c r="AR17" s="28"/>
    </row>
    <row r="18" spans="1:44" s="47" customFormat="1" ht="15" customHeight="1" x14ac:dyDescent="0.25">
      <c r="A18" s="330">
        <f t="shared" si="3"/>
        <v>599</v>
      </c>
      <c r="B18" s="45">
        <f t="shared" si="4"/>
        <v>599</v>
      </c>
      <c r="C18" s="73" t="s">
        <v>304</v>
      </c>
      <c r="D18" s="201" t="s">
        <v>302</v>
      </c>
      <c r="F18" s="247">
        <v>1</v>
      </c>
      <c r="G18" s="134" t="s">
        <v>13</v>
      </c>
      <c r="H18" s="454"/>
      <c r="I18" s="34">
        <f t="shared" si="5"/>
        <v>0</v>
      </c>
      <c r="J18" s="163"/>
      <c r="K18" s="456"/>
      <c r="L18" s="34">
        <f t="shared" si="8"/>
        <v>0</v>
      </c>
      <c r="M18" s="163"/>
      <c r="N18" s="34">
        <f t="shared" si="7"/>
        <v>0</v>
      </c>
      <c r="O18" s="386"/>
      <c r="P18" s="374" t="s">
        <v>487</v>
      </c>
      <c r="Q18" s="55"/>
      <c r="R18" s="332"/>
      <c r="S18" s="55"/>
      <c r="T18" s="117"/>
    </row>
    <row r="19" spans="1:44" s="47" customFormat="1" ht="15" customHeight="1" x14ac:dyDescent="0.25">
      <c r="A19" s="330">
        <f t="shared" si="3"/>
        <v>600</v>
      </c>
      <c r="B19" s="45">
        <f t="shared" si="4"/>
        <v>600</v>
      </c>
      <c r="C19" s="73" t="s">
        <v>305</v>
      </c>
      <c r="D19" s="201" t="s">
        <v>303</v>
      </c>
      <c r="E19" s="29"/>
      <c r="F19" s="247">
        <v>1</v>
      </c>
      <c r="G19" s="136" t="s">
        <v>13</v>
      </c>
      <c r="H19" s="454"/>
      <c r="I19" s="34">
        <f t="shared" si="5"/>
        <v>0</v>
      </c>
      <c r="J19" s="163"/>
      <c r="K19" s="456"/>
      <c r="L19" s="34">
        <f t="shared" si="8"/>
        <v>0</v>
      </c>
      <c r="M19" s="163"/>
      <c r="N19" s="34">
        <f t="shared" si="7"/>
        <v>0</v>
      </c>
      <c r="O19" s="386"/>
      <c r="P19" s="374" t="s">
        <v>487</v>
      </c>
      <c r="Q19" s="55"/>
      <c r="R19" s="332"/>
      <c r="S19" s="55"/>
      <c r="T19" s="117"/>
    </row>
    <row r="20" spans="1:44" s="47" customFormat="1" ht="15" customHeight="1" x14ac:dyDescent="0.25">
      <c r="A20" s="330">
        <f t="shared" si="3"/>
        <v>601</v>
      </c>
      <c r="B20" s="45">
        <f t="shared" si="4"/>
        <v>601</v>
      </c>
      <c r="C20" s="127" t="s">
        <v>273</v>
      </c>
      <c r="D20" s="143" t="s">
        <v>315</v>
      </c>
      <c r="E20" s="139"/>
      <c r="F20" s="157">
        <v>1</v>
      </c>
      <c r="G20" s="136" t="s">
        <v>13</v>
      </c>
      <c r="H20" s="456"/>
      <c r="I20" s="34">
        <f t="shared" si="5"/>
        <v>0</v>
      </c>
      <c r="J20" s="163"/>
      <c r="K20" s="456"/>
      <c r="L20" s="158">
        <f t="shared" ref="L20:L27" si="9">F20*K20</f>
        <v>0</v>
      </c>
      <c r="M20" s="163"/>
      <c r="N20" s="34">
        <f t="shared" si="7"/>
        <v>0</v>
      </c>
      <c r="O20" s="383"/>
      <c r="P20" s="374" t="s">
        <v>487</v>
      </c>
      <c r="Q20" s="55"/>
      <c r="R20" s="332"/>
      <c r="S20" s="55"/>
    </row>
    <row r="21" spans="1:44" s="47" customFormat="1" ht="15" customHeight="1" x14ac:dyDescent="0.25">
      <c r="A21" s="330">
        <f t="shared" si="3"/>
        <v>602</v>
      </c>
      <c r="B21" s="45">
        <f t="shared" si="4"/>
        <v>602</v>
      </c>
      <c r="C21" s="212" t="s">
        <v>311</v>
      </c>
      <c r="D21" s="143" t="s">
        <v>316</v>
      </c>
      <c r="E21" s="164"/>
      <c r="F21" s="157">
        <v>1</v>
      </c>
      <c r="G21" s="136" t="s">
        <v>13</v>
      </c>
      <c r="H21" s="454"/>
      <c r="I21" s="34">
        <f t="shared" si="5"/>
        <v>0</v>
      </c>
      <c r="J21" s="163"/>
      <c r="K21" s="456"/>
      <c r="L21" s="158">
        <f t="shared" si="9"/>
        <v>0</v>
      </c>
      <c r="M21" s="163"/>
      <c r="N21" s="34">
        <f t="shared" si="7"/>
        <v>0</v>
      </c>
      <c r="O21" s="383"/>
      <c r="P21" s="374" t="s">
        <v>487</v>
      </c>
      <c r="Q21" s="55"/>
      <c r="R21" s="332"/>
      <c r="S21" s="55"/>
    </row>
    <row r="22" spans="1:44" s="47" customFormat="1" ht="15" customHeight="1" x14ac:dyDescent="0.25">
      <c r="A22" s="330">
        <f t="shared" si="3"/>
        <v>603</v>
      </c>
      <c r="B22" s="45">
        <f t="shared" si="4"/>
        <v>603</v>
      </c>
      <c r="C22" s="212" t="s">
        <v>311</v>
      </c>
      <c r="D22" s="201" t="s">
        <v>308</v>
      </c>
      <c r="F22" s="139">
        <v>1</v>
      </c>
      <c r="G22" s="134" t="s">
        <v>13</v>
      </c>
      <c r="H22" s="454"/>
      <c r="I22" s="34">
        <f t="shared" si="5"/>
        <v>0</v>
      </c>
      <c r="J22" s="163"/>
      <c r="K22" s="456"/>
      <c r="L22" s="158">
        <f t="shared" si="9"/>
        <v>0</v>
      </c>
      <c r="M22" s="163"/>
      <c r="N22" s="34">
        <f t="shared" si="7"/>
        <v>0</v>
      </c>
      <c r="O22" s="386"/>
      <c r="P22" s="374" t="s">
        <v>487</v>
      </c>
      <c r="Q22" s="55"/>
      <c r="R22" s="332"/>
      <c r="S22" s="55"/>
      <c r="T22" s="117"/>
    </row>
    <row r="23" spans="1:44" s="47" customFormat="1" ht="15" customHeight="1" x14ac:dyDescent="0.25">
      <c r="A23" s="330">
        <f t="shared" si="3"/>
        <v>604</v>
      </c>
      <c r="B23" s="45">
        <f t="shared" si="4"/>
        <v>604</v>
      </c>
      <c r="C23" s="212" t="s">
        <v>306</v>
      </c>
      <c r="D23" s="201" t="s">
        <v>307</v>
      </c>
      <c r="F23" s="139">
        <v>1</v>
      </c>
      <c r="G23" s="134" t="s">
        <v>13</v>
      </c>
      <c r="H23" s="454"/>
      <c r="I23" s="34">
        <f t="shared" si="5"/>
        <v>0</v>
      </c>
      <c r="J23" s="163"/>
      <c r="K23" s="456"/>
      <c r="L23" s="158">
        <f t="shared" si="9"/>
        <v>0</v>
      </c>
      <c r="M23" s="163"/>
      <c r="N23" s="34">
        <f t="shared" si="7"/>
        <v>0</v>
      </c>
      <c r="O23" s="386"/>
      <c r="P23" s="374" t="s">
        <v>487</v>
      </c>
      <c r="Q23" s="55"/>
      <c r="R23" s="332"/>
      <c r="S23" s="55"/>
      <c r="T23" s="117"/>
    </row>
    <row r="24" spans="1:44" s="47" customFormat="1" ht="15" customHeight="1" x14ac:dyDescent="0.25">
      <c r="A24" s="330">
        <f t="shared" si="3"/>
        <v>605</v>
      </c>
      <c r="B24" s="45">
        <f t="shared" si="4"/>
        <v>605</v>
      </c>
      <c r="C24" s="212" t="s">
        <v>306</v>
      </c>
      <c r="D24" s="201" t="s">
        <v>309</v>
      </c>
      <c r="F24" s="139">
        <v>1</v>
      </c>
      <c r="G24" s="134" t="s">
        <v>13</v>
      </c>
      <c r="H24" s="454"/>
      <c r="I24" s="34">
        <f t="shared" si="5"/>
        <v>0</v>
      </c>
      <c r="J24" s="163"/>
      <c r="K24" s="456"/>
      <c r="L24" s="158">
        <f t="shared" si="9"/>
        <v>0</v>
      </c>
      <c r="M24" s="163"/>
      <c r="N24" s="34">
        <f t="shared" si="7"/>
        <v>0</v>
      </c>
      <c r="O24" s="386"/>
      <c r="P24" s="374" t="s">
        <v>487</v>
      </c>
      <c r="Q24" s="55"/>
      <c r="R24" s="332"/>
      <c r="S24" s="55"/>
      <c r="T24" s="117"/>
    </row>
    <row r="25" spans="1:44" s="47" customFormat="1" ht="15" customHeight="1" x14ac:dyDescent="0.25">
      <c r="A25" s="330">
        <f t="shared" si="3"/>
        <v>606</v>
      </c>
      <c r="B25" s="45">
        <f t="shared" si="4"/>
        <v>606</v>
      </c>
      <c r="C25" s="212" t="s">
        <v>59</v>
      </c>
      <c r="D25" s="201" t="s">
        <v>310</v>
      </c>
      <c r="F25" s="139">
        <v>1</v>
      </c>
      <c r="G25" s="134" t="s">
        <v>13</v>
      </c>
      <c r="H25" s="454"/>
      <c r="I25" s="34">
        <f t="shared" si="5"/>
        <v>0</v>
      </c>
      <c r="J25" s="163"/>
      <c r="K25" s="454"/>
      <c r="L25" s="158">
        <f t="shared" si="9"/>
        <v>0</v>
      </c>
      <c r="M25" s="163"/>
      <c r="N25" s="34">
        <f t="shared" si="7"/>
        <v>0</v>
      </c>
      <c r="O25" s="386"/>
      <c r="P25" s="374" t="s">
        <v>487</v>
      </c>
      <c r="Q25" s="55"/>
      <c r="R25" s="332"/>
      <c r="S25" s="55"/>
      <c r="T25" s="117"/>
    </row>
    <row r="26" spans="1:44" s="25" customFormat="1" x14ac:dyDescent="0.25">
      <c r="A26" s="330">
        <f t="shared" si="3"/>
        <v>607</v>
      </c>
      <c r="B26" s="45">
        <f t="shared" si="4"/>
        <v>607</v>
      </c>
      <c r="C26" s="127" t="s">
        <v>60</v>
      </c>
      <c r="D26" s="136" t="s">
        <v>106</v>
      </c>
      <c r="E26" s="136"/>
      <c r="F26" s="157">
        <v>3</v>
      </c>
      <c r="G26" s="136" t="s">
        <v>13</v>
      </c>
      <c r="H26" s="456"/>
      <c r="I26" s="34">
        <f t="shared" si="5"/>
        <v>0</v>
      </c>
      <c r="J26" s="163"/>
      <c r="K26" s="456"/>
      <c r="L26" s="158">
        <f t="shared" si="9"/>
        <v>0</v>
      </c>
      <c r="M26" s="163"/>
      <c r="N26" s="34">
        <f t="shared" si="7"/>
        <v>0</v>
      </c>
      <c r="O26" s="383"/>
      <c r="P26" s="374" t="s">
        <v>487</v>
      </c>
      <c r="Q26" s="55"/>
      <c r="R26" s="332"/>
      <c r="S26" s="55"/>
    </row>
    <row r="27" spans="1:44" s="25" customFormat="1" x14ac:dyDescent="0.25">
      <c r="A27" s="330">
        <f t="shared" si="3"/>
        <v>608</v>
      </c>
      <c r="B27" s="45">
        <f t="shared" si="4"/>
        <v>608</v>
      </c>
      <c r="C27" s="127" t="s">
        <v>354</v>
      </c>
      <c r="D27" s="136" t="s">
        <v>234</v>
      </c>
      <c r="E27" s="136"/>
      <c r="F27" s="159">
        <v>13</v>
      </c>
      <c r="G27" s="136" t="s">
        <v>13</v>
      </c>
      <c r="H27" s="456"/>
      <c r="I27" s="34">
        <f t="shared" si="5"/>
        <v>0</v>
      </c>
      <c r="J27" s="163"/>
      <c r="K27" s="456"/>
      <c r="L27" s="158">
        <f t="shared" si="9"/>
        <v>0</v>
      </c>
      <c r="M27" s="163"/>
      <c r="N27" s="34">
        <f t="shared" si="7"/>
        <v>0</v>
      </c>
      <c r="O27" s="383"/>
      <c r="P27" s="374" t="s">
        <v>487</v>
      </c>
      <c r="Q27" s="55"/>
      <c r="R27" s="332"/>
      <c r="S27" s="55"/>
    </row>
    <row r="28" spans="1:44" x14ac:dyDescent="0.25">
      <c r="A28" s="330">
        <f t="shared" si="3"/>
        <v>609</v>
      </c>
      <c r="B28" s="45">
        <f t="shared" si="4"/>
        <v>609</v>
      </c>
      <c r="C28" s="200" t="s">
        <v>236</v>
      </c>
      <c r="D28" s="28" t="s">
        <v>318</v>
      </c>
      <c r="E28" s="28"/>
      <c r="F28" s="139">
        <v>6</v>
      </c>
      <c r="G28" s="134" t="s">
        <v>13</v>
      </c>
      <c r="H28" s="454"/>
      <c r="I28" s="34">
        <f t="shared" si="5"/>
        <v>0</v>
      </c>
      <c r="K28" s="458"/>
      <c r="L28" s="34">
        <f t="shared" ref="L28:L29" si="10">K28*F28</f>
        <v>0</v>
      </c>
      <c r="N28" s="34">
        <f t="shared" si="7"/>
        <v>0</v>
      </c>
      <c r="O28" s="387"/>
      <c r="P28" s="374" t="s">
        <v>487</v>
      </c>
      <c r="Q28" s="55"/>
      <c r="R28" s="332"/>
      <c r="S28" s="55"/>
      <c r="T28" s="117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</row>
    <row r="29" spans="1:44" x14ac:dyDescent="0.25">
      <c r="A29" s="330">
        <f t="shared" si="3"/>
        <v>610</v>
      </c>
      <c r="B29" s="45">
        <f t="shared" si="4"/>
        <v>610</v>
      </c>
      <c r="C29" s="200" t="s">
        <v>59</v>
      </c>
      <c r="D29" s="28" t="s">
        <v>317</v>
      </c>
      <c r="E29" s="28"/>
      <c r="F29" s="139">
        <v>7</v>
      </c>
      <c r="G29" s="134" t="s">
        <v>13</v>
      </c>
      <c r="H29" s="454"/>
      <c r="I29" s="34">
        <f t="shared" si="5"/>
        <v>0</v>
      </c>
      <c r="K29" s="458"/>
      <c r="L29" s="34">
        <f t="shared" si="10"/>
        <v>0</v>
      </c>
      <c r="N29" s="34">
        <f t="shared" si="7"/>
        <v>0</v>
      </c>
      <c r="O29" s="387"/>
      <c r="P29" s="374" t="s">
        <v>487</v>
      </c>
      <c r="Q29" s="55"/>
      <c r="R29" s="332"/>
      <c r="S29" s="55"/>
      <c r="T29" s="117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:44" s="25" customFormat="1" x14ac:dyDescent="0.25">
      <c r="A30" s="330">
        <f t="shared" si="3"/>
        <v>611</v>
      </c>
      <c r="B30" s="45">
        <f t="shared" si="4"/>
        <v>611</v>
      </c>
      <c r="C30" s="127" t="s">
        <v>321</v>
      </c>
      <c r="D30" s="136" t="s">
        <v>319</v>
      </c>
      <c r="E30" s="136"/>
      <c r="F30" s="159">
        <v>1</v>
      </c>
      <c r="G30" s="136" t="s">
        <v>13</v>
      </c>
      <c r="H30" s="456"/>
      <c r="I30" s="34">
        <f t="shared" si="5"/>
        <v>0</v>
      </c>
      <c r="J30" s="163"/>
      <c r="K30" s="456"/>
      <c r="L30" s="158">
        <f t="shared" ref="L30:L34" si="11">F30*K30</f>
        <v>0</v>
      </c>
      <c r="M30" s="163"/>
      <c r="N30" s="34">
        <f t="shared" si="7"/>
        <v>0</v>
      </c>
      <c r="O30" s="383"/>
      <c r="P30" s="374" t="s">
        <v>487</v>
      </c>
      <c r="Q30" s="55"/>
      <c r="R30" s="332"/>
      <c r="S30" s="55"/>
    </row>
    <row r="31" spans="1:44" x14ac:dyDescent="0.25">
      <c r="A31" s="330">
        <f t="shared" si="3"/>
        <v>612</v>
      </c>
      <c r="B31" s="45">
        <f t="shared" si="4"/>
        <v>612</v>
      </c>
      <c r="C31" s="124" t="s">
        <v>63</v>
      </c>
      <c r="D31" s="136" t="s">
        <v>47</v>
      </c>
      <c r="F31" s="159">
        <v>98</v>
      </c>
      <c r="G31" s="134" t="s">
        <v>13</v>
      </c>
      <c r="H31" s="456"/>
      <c r="I31" s="34">
        <f t="shared" si="5"/>
        <v>0</v>
      </c>
      <c r="J31" s="163"/>
      <c r="K31" s="456"/>
      <c r="L31" s="158">
        <f t="shared" si="11"/>
        <v>0</v>
      </c>
      <c r="M31" s="163"/>
      <c r="N31" s="34">
        <f t="shared" si="7"/>
        <v>0</v>
      </c>
      <c r="P31" s="374" t="s">
        <v>487</v>
      </c>
      <c r="Q31" s="55"/>
      <c r="R31" s="332"/>
      <c r="S31" s="55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1:44" x14ac:dyDescent="0.25">
      <c r="A32" s="330">
        <f t="shared" si="3"/>
        <v>613</v>
      </c>
      <c r="B32" s="45">
        <f t="shared" si="4"/>
        <v>613</v>
      </c>
      <c r="D32" s="136" t="s">
        <v>27</v>
      </c>
      <c r="F32" s="157">
        <v>1</v>
      </c>
      <c r="G32" s="134" t="s">
        <v>16</v>
      </c>
      <c r="H32" s="454"/>
      <c r="I32" s="34">
        <f t="shared" si="5"/>
        <v>0</v>
      </c>
      <c r="J32" s="163"/>
      <c r="K32" s="456"/>
      <c r="L32" s="158">
        <f t="shared" si="11"/>
        <v>0</v>
      </c>
      <c r="M32" s="163"/>
      <c r="N32" s="34">
        <f t="shared" si="7"/>
        <v>0</v>
      </c>
      <c r="P32" s="374" t="s">
        <v>487</v>
      </c>
      <c r="Q32" s="55"/>
      <c r="R32" s="332"/>
      <c r="S32" s="55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1:44" s="25" customFormat="1" x14ac:dyDescent="0.25">
      <c r="A33" s="330">
        <f t="shared" si="3"/>
        <v>614</v>
      </c>
      <c r="B33" s="45">
        <f t="shared" si="4"/>
        <v>614</v>
      </c>
      <c r="C33" s="125" t="s">
        <v>64</v>
      </c>
      <c r="D33" s="136" t="s">
        <v>11</v>
      </c>
      <c r="E33" s="136"/>
      <c r="F33" s="157">
        <v>1</v>
      </c>
      <c r="G33" s="136" t="s">
        <v>13</v>
      </c>
      <c r="H33" s="456"/>
      <c r="I33" s="158">
        <f t="shared" ref="I33:I34" si="12">F33*H33</f>
        <v>0</v>
      </c>
      <c r="J33" s="163"/>
      <c r="K33" s="456"/>
      <c r="L33" s="158">
        <f t="shared" si="11"/>
        <v>0</v>
      </c>
      <c r="M33" s="163"/>
      <c r="N33" s="34">
        <f t="shared" si="7"/>
        <v>0</v>
      </c>
      <c r="O33" s="383"/>
      <c r="P33" s="374" t="s">
        <v>487</v>
      </c>
      <c r="Q33" s="55"/>
      <c r="R33" s="332"/>
      <c r="S33" s="55"/>
    </row>
    <row r="34" spans="1:44" s="25" customFormat="1" x14ac:dyDescent="0.25">
      <c r="A34" s="330">
        <f t="shared" si="3"/>
        <v>615</v>
      </c>
      <c r="B34" s="45">
        <f t="shared" si="4"/>
        <v>615</v>
      </c>
      <c r="C34" s="130"/>
      <c r="D34" s="136" t="s">
        <v>48</v>
      </c>
      <c r="E34" s="136"/>
      <c r="F34" s="136">
        <v>0.5</v>
      </c>
      <c r="G34" s="136" t="s">
        <v>24</v>
      </c>
      <c r="H34" s="456"/>
      <c r="I34" s="158">
        <f t="shared" si="12"/>
        <v>0</v>
      </c>
      <c r="J34" s="163"/>
      <c r="K34" s="456"/>
      <c r="L34" s="158">
        <f t="shared" si="11"/>
        <v>0</v>
      </c>
      <c r="M34" s="163"/>
      <c r="N34" s="34">
        <f t="shared" si="7"/>
        <v>0</v>
      </c>
      <c r="O34" s="383"/>
      <c r="P34" s="374" t="s">
        <v>487</v>
      </c>
      <c r="Q34" s="55"/>
      <c r="R34" s="332"/>
      <c r="S34" s="55"/>
    </row>
    <row r="35" spans="1:44" s="25" customFormat="1" x14ac:dyDescent="0.25">
      <c r="A35" s="330">
        <f t="shared" si="3"/>
        <v>616</v>
      </c>
      <c r="B35" s="45">
        <f t="shared" si="4"/>
        <v>616</v>
      </c>
      <c r="C35" s="130"/>
      <c r="D35" s="151" t="s">
        <v>25</v>
      </c>
      <c r="E35" s="170"/>
      <c r="F35" s="166">
        <v>3</v>
      </c>
      <c r="G35" s="173" t="s">
        <v>40</v>
      </c>
      <c r="H35" s="33"/>
      <c r="I35" s="158"/>
      <c r="J35" s="33"/>
      <c r="K35" s="163"/>
      <c r="L35" s="158">
        <f>SUM(L10:L34)</f>
        <v>0</v>
      </c>
      <c r="M35" s="34"/>
      <c r="N35" s="32">
        <f>L35/100*F35</f>
        <v>0</v>
      </c>
      <c r="O35" s="139"/>
      <c r="P35" s="374" t="s">
        <v>487</v>
      </c>
      <c r="Q35" s="55"/>
      <c r="R35" s="332"/>
      <c r="S35" s="55"/>
      <c r="T35" s="78"/>
      <c r="U35" s="78"/>
    </row>
    <row r="36" spans="1:44" s="25" customFormat="1" x14ac:dyDescent="0.25">
      <c r="A36" s="330">
        <f t="shared" si="3"/>
        <v>616</v>
      </c>
      <c r="B36" s="45" t="str">
        <f t="shared" si="4"/>
        <v/>
      </c>
      <c r="C36" s="189"/>
      <c r="D36" s="195" t="s">
        <v>3</v>
      </c>
      <c r="E36" s="190"/>
      <c r="F36" s="190"/>
      <c r="G36" s="190"/>
      <c r="H36" s="191"/>
      <c r="I36" s="192"/>
      <c r="J36" s="193"/>
      <c r="K36" s="191"/>
      <c r="L36" s="192"/>
      <c r="M36" s="193"/>
      <c r="N36" s="194"/>
      <c r="O36" s="388">
        <f>SUM(N10:N35)</f>
        <v>0</v>
      </c>
      <c r="P36" s="139"/>
      <c r="Q36" s="55"/>
      <c r="R36" s="332"/>
      <c r="S36" s="55"/>
    </row>
    <row r="37" spans="1:44" s="25" customFormat="1" x14ac:dyDescent="0.25">
      <c r="A37" s="330">
        <f t="shared" si="3"/>
        <v>616</v>
      </c>
      <c r="B37" s="45" t="str">
        <f t="shared" si="4"/>
        <v/>
      </c>
      <c r="C37" s="127"/>
      <c r="D37" s="136"/>
      <c r="E37" s="136"/>
      <c r="F37" s="159"/>
      <c r="G37" s="136"/>
      <c r="H37" s="34"/>
      <c r="I37" s="158"/>
      <c r="J37" s="163"/>
      <c r="K37" s="34"/>
      <c r="L37" s="158"/>
      <c r="M37" s="163"/>
      <c r="N37" s="32"/>
      <c r="O37" s="383"/>
      <c r="P37" s="139"/>
      <c r="Q37" s="55"/>
      <c r="R37" s="332"/>
      <c r="S37" s="55"/>
    </row>
    <row r="38" spans="1:44" s="25" customFormat="1" ht="15.75" thickBot="1" x14ac:dyDescent="0.3">
      <c r="A38" s="330">
        <f t="shared" si="3"/>
        <v>616</v>
      </c>
      <c r="B38" s="45" t="str">
        <f t="shared" si="4"/>
        <v/>
      </c>
      <c r="C38" s="127"/>
      <c r="D38" s="136"/>
      <c r="E38" s="136"/>
      <c r="F38" s="159"/>
      <c r="G38" s="136"/>
      <c r="H38" s="34"/>
      <c r="I38" s="158"/>
      <c r="J38" s="163"/>
      <c r="K38" s="34"/>
      <c r="L38" s="158"/>
      <c r="M38" s="163"/>
      <c r="N38" s="32"/>
      <c r="O38" s="383"/>
      <c r="P38" s="139"/>
      <c r="Q38" s="55"/>
      <c r="R38" s="332"/>
      <c r="S38" s="55"/>
    </row>
    <row r="39" spans="1:44" s="29" customFormat="1" ht="15.75" thickBot="1" x14ac:dyDescent="0.3">
      <c r="A39" s="330">
        <f t="shared" si="3"/>
        <v>616</v>
      </c>
      <c r="B39" s="45" t="str">
        <f t="shared" si="4"/>
        <v/>
      </c>
      <c r="C39" s="125"/>
      <c r="D39" s="188" t="s">
        <v>246</v>
      </c>
      <c r="E39" s="134"/>
      <c r="F39" s="157"/>
      <c r="G39" s="32"/>
      <c r="H39" s="120"/>
      <c r="I39" s="158"/>
      <c r="J39" s="32"/>
      <c r="K39" s="119"/>
      <c r="L39" s="158"/>
      <c r="M39" s="32"/>
      <c r="N39" s="32"/>
      <c r="O39" s="383"/>
      <c r="P39" s="139"/>
      <c r="Q39" s="55"/>
      <c r="R39" s="332"/>
      <c r="S39" s="55"/>
      <c r="AO39" s="28"/>
      <c r="AP39" s="28"/>
      <c r="AQ39" s="28"/>
      <c r="AR39" s="28"/>
    </row>
    <row r="40" spans="1:44" s="25" customFormat="1" x14ac:dyDescent="0.25">
      <c r="A40" s="330">
        <f t="shared" si="3"/>
        <v>616</v>
      </c>
      <c r="B40" s="45" t="str">
        <f t="shared" si="4"/>
        <v/>
      </c>
      <c r="C40" s="196"/>
      <c r="D40" s="197"/>
      <c r="E40" s="139"/>
      <c r="F40" s="139"/>
      <c r="G40" s="139"/>
      <c r="H40" s="160"/>
      <c r="I40" s="198"/>
      <c r="J40" s="199"/>
      <c r="K40" s="160"/>
      <c r="L40" s="198"/>
      <c r="M40" s="199"/>
      <c r="N40" s="77"/>
      <c r="O40" s="383"/>
      <c r="P40" s="139"/>
      <c r="Q40" s="55"/>
      <c r="R40" s="332"/>
      <c r="S40" s="55"/>
    </row>
    <row r="41" spans="1:44" s="25" customFormat="1" ht="168.75" customHeight="1" x14ac:dyDescent="0.25">
      <c r="A41" s="330">
        <f t="shared" si="3"/>
        <v>617</v>
      </c>
      <c r="B41" s="45">
        <f t="shared" si="4"/>
        <v>617</v>
      </c>
      <c r="C41" s="196"/>
      <c r="D41" s="214" t="s">
        <v>239</v>
      </c>
      <c r="E41" s="139"/>
      <c r="F41" s="139">
        <v>1</v>
      </c>
      <c r="G41" s="139" t="s">
        <v>13</v>
      </c>
      <c r="H41" s="160"/>
      <c r="I41" s="198"/>
      <c r="J41" s="199"/>
      <c r="K41" s="460"/>
      <c r="L41" s="158">
        <f t="shared" ref="L41:L43" si="13">F41*K41</f>
        <v>0</v>
      </c>
      <c r="M41" s="199"/>
      <c r="N41" s="34">
        <f t="shared" ref="N41" si="14">SUM(I41+L41)</f>
        <v>0</v>
      </c>
      <c r="O41" s="383"/>
      <c r="P41" s="374" t="s">
        <v>487</v>
      </c>
      <c r="Q41" s="55"/>
      <c r="R41" s="332"/>
      <c r="S41" s="55"/>
    </row>
    <row r="42" spans="1:44" s="29" customFormat="1" x14ac:dyDescent="0.25">
      <c r="A42" s="330">
        <f t="shared" si="3"/>
        <v>618</v>
      </c>
      <c r="B42" s="45">
        <f t="shared" si="4"/>
        <v>618</v>
      </c>
      <c r="C42" s="125"/>
      <c r="D42" s="140" t="s">
        <v>121</v>
      </c>
      <c r="E42" s="134"/>
      <c r="F42" s="157">
        <v>2</v>
      </c>
      <c r="G42" s="32" t="s">
        <v>24</v>
      </c>
      <c r="H42" s="454"/>
      <c r="I42" s="158">
        <f>F42*H42</f>
        <v>0</v>
      </c>
      <c r="J42" s="32"/>
      <c r="K42" s="120"/>
      <c r="L42" s="158"/>
      <c r="M42" s="32"/>
      <c r="N42" s="32">
        <f>SUM(I42+L42)</f>
        <v>0</v>
      </c>
      <c r="O42" s="383"/>
      <c r="P42" s="374" t="s">
        <v>487</v>
      </c>
      <c r="Q42" s="55"/>
      <c r="R42" s="332"/>
      <c r="S42" s="55"/>
      <c r="AO42" s="28"/>
      <c r="AP42" s="28"/>
      <c r="AQ42" s="28"/>
      <c r="AR42" s="28"/>
    </row>
    <row r="43" spans="1:44" s="29" customFormat="1" x14ac:dyDescent="0.25">
      <c r="A43" s="330">
        <f t="shared" si="3"/>
        <v>619</v>
      </c>
      <c r="B43" s="45">
        <f t="shared" si="4"/>
        <v>619</v>
      </c>
      <c r="C43" s="125" t="s">
        <v>276</v>
      </c>
      <c r="D43" s="142" t="s">
        <v>357</v>
      </c>
      <c r="E43" s="134"/>
      <c r="F43" s="157">
        <v>1</v>
      </c>
      <c r="G43" s="32" t="s">
        <v>22</v>
      </c>
      <c r="H43" s="454"/>
      <c r="I43" s="158">
        <f t="shared" ref="I43" si="15">F43*H43</f>
        <v>0</v>
      </c>
      <c r="J43" s="32"/>
      <c r="K43" s="454"/>
      <c r="L43" s="158">
        <f t="shared" si="13"/>
        <v>0</v>
      </c>
      <c r="M43" s="32"/>
      <c r="N43" s="32">
        <f t="shared" ref="N43:N45" si="16">SUM(I43+L43)</f>
        <v>0</v>
      </c>
      <c r="O43" s="383"/>
      <c r="P43" s="374" t="s">
        <v>487</v>
      </c>
      <c r="Q43" s="55"/>
      <c r="R43" s="332"/>
      <c r="S43" s="55"/>
      <c r="AO43" s="28"/>
      <c r="AP43" s="28"/>
      <c r="AQ43" s="28"/>
      <c r="AR43" s="28"/>
    </row>
    <row r="44" spans="1:44" s="47" customFormat="1" ht="15" customHeight="1" x14ac:dyDescent="0.25">
      <c r="A44" s="330">
        <f t="shared" si="3"/>
        <v>620</v>
      </c>
      <c r="B44" s="45">
        <f t="shared" si="4"/>
        <v>620</v>
      </c>
      <c r="C44" s="212" t="s">
        <v>236</v>
      </c>
      <c r="D44" s="201" t="s">
        <v>370</v>
      </c>
      <c r="F44" s="139">
        <v>1</v>
      </c>
      <c r="G44" s="134" t="s">
        <v>13</v>
      </c>
      <c r="H44" s="454"/>
      <c r="I44" s="32">
        <f t="shared" ref="I44:I45" si="17">H44*F44</f>
        <v>0</v>
      </c>
      <c r="J44" s="163"/>
      <c r="K44" s="456"/>
      <c r="L44" s="32">
        <f t="shared" ref="L44:L45" si="18">K44*F44</f>
        <v>0</v>
      </c>
      <c r="M44" s="163"/>
      <c r="N44" s="32">
        <f t="shared" si="16"/>
        <v>0</v>
      </c>
      <c r="O44" s="386"/>
      <c r="P44" s="374" t="s">
        <v>487</v>
      </c>
      <c r="Q44" s="55"/>
      <c r="R44" s="332"/>
      <c r="S44" s="55"/>
      <c r="T44" s="117"/>
    </row>
    <row r="45" spans="1:44" s="47" customFormat="1" ht="15" customHeight="1" x14ac:dyDescent="0.25">
      <c r="A45" s="330">
        <f t="shared" si="3"/>
        <v>621</v>
      </c>
      <c r="B45" s="45">
        <f t="shared" si="4"/>
        <v>621</v>
      </c>
      <c r="C45" s="212" t="s">
        <v>236</v>
      </c>
      <c r="D45" s="201" t="s">
        <v>371</v>
      </c>
      <c r="F45" s="139">
        <v>1</v>
      </c>
      <c r="G45" s="134" t="s">
        <v>13</v>
      </c>
      <c r="H45" s="454"/>
      <c r="I45" s="32">
        <f t="shared" si="17"/>
        <v>0</v>
      </c>
      <c r="J45" s="163"/>
      <c r="K45" s="456"/>
      <c r="L45" s="32">
        <f t="shared" si="18"/>
        <v>0</v>
      </c>
      <c r="M45" s="163"/>
      <c r="N45" s="32">
        <f t="shared" si="16"/>
        <v>0</v>
      </c>
      <c r="O45" s="386"/>
      <c r="P45" s="374" t="s">
        <v>487</v>
      </c>
      <c r="Q45" s="55"/>
      <c r="R45" s="332"/>
      <c r="S45" s="55"/>
      <c r="T45" s="117"/>
    </row>
    <row r="46" spans="1:44" s="25" customFormat="1" x14ac:dyDescent="0.25">
      <c r="A46" s="330">
        <f t="shared" si="3"/>
        <v>622</v>
      </c>
      <c r="B46" s="45">
        <f t="shared" si="4"/>
        <v>622</v>
      </c>
      <c r="C46" s="127" t="s">
        <v>60</v>
      </c>
      <c r="D46" s="136" t="s">
        <v>53</v>
      </c>
      <c r="E46" s="136"/>
      <c r="F46" s="157">
        <v>15</v>
      </c>
      <c r="G46" s="136" t="s">
        <v>13</v>
      </c>
      <c r="H46" s="456"/>
      <c r="I46" s="158">
        <f>F46*H46</f>
        <v>0</v>
      </c>
      <c r="J46" s="163"/>
      <c r="K46" s="456"/>
      <c r="L46" s="158">
        <f>F46*K46</f>
        <v>0</v>
      </c>
      <c r="M46" s="163"/>
      <c r="N46" s="32">
        <f>SUM(I46+L46)</f>
        <v>0</v>
      </c>
      <c r="O46" s="383"/>
      <c r="P46" s="374" t="s">
        <v>487</v>
      </c>
      <c r="Q46" s="55"/>
      <c r="R46" s="332"/>
      <c r="S46" s="55"/>
    </row>
    <row r="47" spans="1:44" s="25" customFormat="1" x14ac:dyDescent="0.25">
      <c r="A47" s="330">
        <f t="shared" si="3"/>
        <v>623</v>
      </c>
      <c r="B47" s="45">
        <f t="shared" si="4"/>
        <v>623</v>
      </c>
      <c r="C47" s="129" t="s">
        <v>59</v>
      </c>
      <c r="D47" s="136" t="s">
        <v>237</v>
      </c>
      <c r="E47" s="136"/>
      <c r="F47" s="157">
        <v>1</v>
      </c>
      <c r="G47" s="136" t="s">
        <v>13</v>
      </c>
      <c r="H47" s="456"/>
      <c r="I47" s="158">
        <f t="shared" ref="I47:I50" si="19">F47*H47</f>
        <v>0</v>
      </c>
      <c r="J47" s="163"/>
      <c r="K47" s="456"/>
      <c r="L47" s="158">
        <f t="shared" ref="L47:L50" si="20">F47*K47</f>
        <v>0</v>
      </c>
      <c r="M47" s="163"/>
      <c r="N47" s="32">
        <f>SUM(I47+L47)</f>
        <v>0</v>
      </c>
      <c r="O47" s="383"/>
      <c r="P47" s="374" t="s">
        <v>487</v>
      </c>
      <c r="Q47" s="55"/>
      <c r="R47" s="332"/>
      <c r="S47" s="55"/>
    </row>
    <row r="48" spans="1:44" s="25" customFormat="1" x14ac:dyDescent="0.25">
      <c r="A48" s="330">
        <f t="shared" si="3"/>
        <v>624</v>
      </c>
      <c r="B48" s="45">
        <f t="shared" si="4"/>
        <v>624</v>
      </c>
      <c r="C48" s="129" t="s">
        <v>59</v>
      </c>
      <c r="D48" s="136" t="s">
        <v>238</v>
      </c>
      <c r="E48" s="136"/>
      <c r="F48" s="157">
        <v>2</v>
      </c>
      <c r="G48" s="136" t="s">
        <v>13</v>
      </c>
      <c r="H48" s="456"/>
      <c r="I48" s="158">
        <f t="shared" si="19"/>
        <v>0</v>
      </c>
      <c r="J48" s="163"/>
      <c r="K48" s="456"/>
      <c r="L48" s="158">
        <f t="shared" si="20"/>
        <v>0</v>
      </c>
      <c r="M48" s="163"/>
      <c r="N48" s="32">
        <f>SUM(I48+L48)</f>
        <v>0</v>
      </c>
      <c r="O48" s="383"/>
      <c r="P48" s="374" t="s">
        <v>487</v>
      </c>
      <c r="Q48" s="55"/>
      <c r="R48" s="332"/>
      <c r="S48" s="55"/>
    </row>
    <row r="49" spans="1:44" s="25" customFormat="1" x14ac:dyDescent="0.25">
      <c r="A49" s="330">
        <f t="shared" si="3"/>
        <v>625</v>
      </c>
      <c r="B49" s="45">
        <f t="shared" si="4"/>
        <v>625</v>
      </c>
      <c r="C49" s="127" t="s">
        <v>354</v>
      </c>
      <c r="D49" s="136" t="s">
        <v>283</v>
      </c>
      <c r="E49" s="136"/>
      <c r="F49" s="159">
        <v>4</v>
      </c>
      <c r="G49" s="136" t="s">
        <v>13</v>
      </c>
      <c r="H49" s="456"/>
      <c r="I49" s="158">
        <f t="shared" si="19"/>
        <v>0</v>
      </c>
      <c r="J49" s="163"/>
      <c r="K49" s="456"/>
      <c r="L49" s="158">
        <f t="shared" si="20"/>
        <v>0</v>
      </c>
      <c r="M49" s="163"/>
      <c r="N49" s="32">
        <f t="shared" ref="N49:N50" si="21">SUM(I49+L49)</f>
        <v>0</v>
      </c>
      <c r="O49" s="383"/>
      <c r="P49" s="374" t="s">
        <v>487</v>
      </c>
      <c r="Q49" s="55"/>
      <c r="R49" s="332"/>
      <c r="S49" s="55"/>
    </row>
    <row r="50" spans="1:44" s="25" customFormat="1" x14ac:dyDescent="0.25">
      <c r="A50" s="330">
        <f t="shared" si="3"/>
        <v>626</v>
      </c>
      <c r="B50" s="45">
        <f t="shared" si="4"/>
        <v>626</v>
      </c>
      <c r="C50" s="237" t="s">
        <v>355</v>
      </c>
      <c r="D50" s="136" t="s">
        <v>364</v>
      </c>
      <c r="E50" s="136"/>
      <c r="F50" s="159">
        <v>4</v>
      </c>
      <c r="G50" s="136" t="s">
        <v>13</v>
      </c>
      <c r="H50" s="456"/>
      <c r="I50" s="158">
        <f t="shared" si="19"/>
        <v>0</v>
      </c>
      <c r="J50" s="163"/>
      <c r="K50" s="456"/>
      <c r="L50" s="158">
        <f t="shared" si="20"/>
        <v>0</v>
      </c>
      <c r="M50" s="163"/>
      <c r="N50" s="32">
        <f t="shared" si="21"/>
        <v>0</v>
      </c>
      <c r="O50" s="383"/>
      <c r="P50" s="374" t="s">
        <v>487</v>
      </c>
      <c r="Q50" s="55"/>
      <c r="R50" s="332"/>
      <c r="S50" s="55"/>
      <c r="T50" s="117"/>
      <c r="V50" s="63"/>
    </row>
    <row r="51" spans="1:44" x14ac:dyDescent="0.25">
      <c r="A51" s="330">
        <f t="shared" si="3"/>
        <v>627</v>
      </c>
      <c r="B51" s="45">
        <f t="shared" si="4"/>
        <v>627</v>
      </c>
      <c r="C51" s="124" t="s">
        <v>63</v>
      </c>
      <c r="D51" s="136" t="s">
        <v>47</v>
      </c>
      <c r="F51" s="159">
        <v>52</v>
      </c>
      <c r="G51" s="134" t="s">
        <v>13</v>
      </c>
      <c r="H51" s="456"/>
      <c r="I51" s="158">
        <f t="shared" ref="I51:I54" si="22">F51*H51</f>
        <v>0</v>
      </c>
      <c r="J51" s="163"/>
      <c r="K51" s="456"/>
      <c r="L51" s="158">
        <f t="shared" ref="L51:L54" si="23">F51*K51</f>
        <v>0</v>
      </c>
      <c r="M51" s="163"/>
      <c r="N51" s="32">
        <f t="shared" ref="N51:N54" si="24">SUM(I51+L51)</f>
        <v>0</v>
      </c>
      <c r="P51" s="374" t="s">
        <v>487</v>
      </c>
      <c r="Q51" s="55"/>
      <c r="R51" s="332"/>
      <c r="S51" s="55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</row>
    <row r="52" spans="1:44" x14ac:dyDescent="0.25">
      <c r="A52" s="330">
        <f t="shared" si="3"/>
        <v>628</v>
      </c>
      <c r="B52" s="45">
        <f t="shared" si="4"/>
        <v>628</v>
      </c>
      <c r="D52" s="136" t="s">
        <v>27</v>
      </c>
      <c r="F52" s="157">
        <v>0.5</v>
      </c>
      <c r="G52" s="134" t="s">
        <v>16</v>
      </c>
      <c r="H52" s="454"/>
      <c r="I52" s="158">
        <f t="shared" si="22"/>
        <v>0</v>
      </c>
      <c r="J52" s="163"/>
      <c r="K52" s="456"/>
      <c r="L52" s="158">
        <f t="shared" si="23"/>
        <v>0</v>
      </c>
      <c r="M52" s="163"/>
      <c r="N52" s="32">
        <f t="shared" si="24"/>
        <v>0</v>
      </c>
      <c r="P52" s="374" t="s">
        <v>487</v>
      </c>
      <c r="Q52" s="55"/>
      <c r="R52" s="332"/>
      <c r="S52" s="55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</row>
    <row r="53" spans="1:44" s="25" customFormat="1" x14ac:dyDescent="0.25">
      <c r="A53" s="330">
        <f t="shared" si="3"/>
        <v>629</v>
      </c>
      <c r="B53" s="45">
        <f t="shared" si="4"/>
        <v>629</v>
      </c>
      <c r="C53" s="125" t="s">
        <v>64</v>
      </c>
      <c r="D53" s="136" t="s">
        <v>11</v>
      </c>
      <c r="E53" s="136"/>
      <c r="F53" s="157">
        <v>1</v>
      </c>
      <c r="G53" s="136" t="s">
        <v>13</v>
      </c>
      <c r="H53" s="456"/>
      <c r="I53" s="158">
        <f t="shared" si="22"/>
        <v>0</v>
      </c>
      <c r="J53" s="163"/>
      <c r="K53" s="456"/>
      <c r="L53" s="158">
        <f t="shared" si="23"/>
        <v>0</v>
      </c>
      <c r="M53" s="163"/>
      <c r="N53" s="32">
        <f t="shared" si="24"/>
        <v>0</v>
      </c>
      <c r="O53" s="383"/>
      <c r="P53" s="374" t="s">
        <v>487</v>
      </c>
      <c r="Q53" s="55"/>
      <c r="R53" s="332"/>
      <c r="S53" s="55"/>
    </row>
    <row r="54" spans="1:44" s="25" customFormat="1" x14ac:dyDescent="0.25">
      <c r="A54" s="330">
        <f t="shared" si="3"/>
        <v>630</v>
      </c>
      <c r="B54" s="45">
        <f t="shared" si="4"/>
        <v>630</v>
      </c>
      <c r="C54" s="130"/>
      <c r="D54" s="136" t="s">
        <v>48</v>
      </c>
      <c r="E54" s="136"/>
      <c r="F54" s="136">
        <v>0.5</v>
      </c>
      <c r="G54" s="136" t="s">
        <v>24</v>
      </c>
      <c r="H54" s="456"/>
      <c r="I54" s="158">
        <f t="shared" si="22"/>
        <v>0</v>
      </c>
      <c r="J54" s="163"/>
      <c r="K54" s="456"/>
      <c r="L54" s="158">
        <f t="shared" si="23"/>
        <v>0</v>
      </c>
      <c r="M54" s="163"/>
      <c r="N54" s="32">
        <f t="shared" si="24"/>
        <v>0</v>
      </c>
      <c r="O54" s="383"/>
      <c r="P54" s="374" t="s">
        <v>487</v>
      </c>
      <c r="Q54" s="55"/>
      <c r="R54" s="332"/>
      <c r="S54" s="55"/>
    </row>
    <row r="55" spans="1:44" s="25" customFormat="1" x14ac:dyDescent="0.25">
      <c r="A55" s="330">
        <f t="shared" si="3"/>
        <v>631</v>
      </c>
      <c r="B55" s="45">
        <f t="shared" si="4"/>
        <v>631</v>
      </c>
      <c r="C55" s="130"/>
      <c r="D55" s="151" t="s">
        <v>25</v>
      </c>
      <c r="E55" s="170"/>
      <c r="F55" s="166">
        <v>3</v>
      </c>
      <c r="G55" s="173" t="s">
        <v>40</v>
      </c>
      <c r="H55" s="33"/>
      <c r="I55" s="158"/>
      <c r="J55" s="33"/>
      <c r="K55" s="163"/>
      <c r="L55" s="158">
        <f>SUM(L43:L54)</f>
        <v>0</v>
      </c>
      <c r="M55" s="34"/>
      <c r="N55" s="32">
        <f>L55/100*F55</f>
        <v>0</v>
      </c>
      <c r="O55" s="139"/>
      <c r="P55" s="374" t="s">
        <v>487</v>
      </c>
      <c r="Q55" s="55"/>
      <c r="R55" s="332"/>
      <c r="S55" s="55"/>
      <c r="T55" s="78"/>
      <c r="U55" s="78"/>
    </row>
    <row r="56" spans="1:44" s="25" customFormat="1" x14ac:dyDescent="0.25">
      <c r="A56" s="330">
        <f t="shared" si="3"/>
        <v>631</v>
      </c>
      <c r="B56" s="45" t="str">
        <f t="shared" si="4"/>
        <v/>
      </c>
      <c r="C56" s="189"/>
      <c r="D56" s="195" t="s">
        <v>3</v>
      </c>
      <c r="E56" s="190"/>
      <c r="F56" s="190"/>
      <c r="G56" s="190"/>
      <c r="H56" s="191"/>
      <c r="I56" s="192"/>
      <c r="J56" s="193"/>
      <c r="K56" s="191"/>
      <c r="L56" s="192"/>
      <c r="M56" s="193"/>
      <c r="N56" s="194"/>
      <c r="O56" s="388">
        <f>SUM(N41:N55)</f>
        <v>0</v>
      </c>
      <c r="P56" s="139"/>
      <c r="Q56" s="55"/>
      <c r="R56" s="332"/>
      <c r="S56" s="55"/>
    </row>
    <row r="57" spans="1:44" s="25" customFormat="1" x14ac:dyDescent="0.25">
      <c r="A57" s="330">
        <f t="shared" si="3"/>
        <v>631</v>
      </c>
      <c r="B57" s="45" t="str">
        <f t="shared" si="4"/>
        <v/>
      </c>
      <c r="C57" s="127"/>
      <c r="D57" s="136"/>
      <c r="E57" s="136"/>
      <c r="F57" s="159"/>
      <c r="G57" s="136"/>
      <c r="H57" s="34"/>
      <c r="I57" s="158"/>
      <c r="J57" s="163"/>
      <c r="K57" s="34"/>
      <c r="L57" s="158"/>
      <c r="M57" s="163"/>
      <c r="N57" s="32"/>
      <c r="O57" s="383"/>
      <c r="P57" s="139"/>
      <c r="Q57" s="55"/>
      <c r="R57" s="332"/>
      <c r="S57" s="55"/>
    </row>
    <row r="58" spans="1:44" s="25" customFormat="1" ht="15.75" thickBot="1" x14ac:dyDescent="0.3">
      <c r="A58" s="330">
        <f t="shared" si="3"/>
        <v>631</v>
      </c>
      <c r="B58" s="45" t="str">
        <f t="shared" si="4"/>
        <v/>
      </c>
      <c r="C58" s="127"/>
      <c r="D58" s="136"/>
      <c r="E58" s="136"/>
      <c r="F58" s="159"/>
      <c r="G58" s="136"/>
      <c r="H58" s="34"/>
      <c r="I58" s="158"/>
      <c r="J58" s="163"/>
      <c r="K58" s="34"/>
      <c r="L58" s="158"/>
      <c r="M58" s="163"/>
      <c r="N58" s="32"/>
      <c r="O58" s="383"/>
      <c r="P58" s="139"/>
      <c r="Q58" s="55"/>
      <c r="R58" s="332"/>
      <c r="S58" s="55"/>
    </row>
    <row r="59" spans="1:44" s="29" customFormat="1" ht="15.75" thickBot="1" x14ac:dyDescent="0.3">
      <c r="A59" s="330">
        <f t="shared" si="3"/>
        <v>631</v>
      </c>
      <c r="B59" s="45" t="str">
        <f t="shared" si="4"/>
        <v/>
      </c>
      <c r="C59" s="125"/>
      <c r="D59" s="188" t="s">
        <v>334</v>
      </c>
      <c r="E59" s="134"/>
      <c r="F59" s="157"/>
      <c r="G59" s="32"/>
      <c r="H59" s="120"/>
      <c r="I59" s="158"/>
      <c r="J59" s="32"/>
      <c r="K59" s="119"/>
      <c r="L59" s="158"/>
      <c r="M59" s="32"/>
      <c r="N59" s="32"/>
      <c r="O59" s="383"/>
      <c r="P59" s="139"/>
      <c r="Q59" s="55"/>
      <c r="R59" s="332"/>
      <c r="S59" s="55"/>
      <c r="AO59" s="28"/>
      <c r="AP59" s="28"/>
      <c r="AQ59" s="28"/>
      <c r="AR59" s="28"/>
    </row>
    <row r="60" spans="1:44" s="29" customFormat="1" x14ac:dyDescent="0.25">
      <c r="A60" s="330">
        <f t="shared" si="3"/>
        <v>632</v>
      </c>
      <c r="B60" s="45">
        <f t="shared" si="4"/>
        <v>632</v>
      </c>
      <c r="C60" s="125"/>
      <c r="D60" s="140" t="s">
        <v>121</v>
      </c>
      <c r="E60" s="134"/>
      <c r="F60" s="157">
        <v>3</v>
      </c>
      <c r="G60" s="32" t="s">
        <v>24</v>
      </c>
      <c r="H60" s="454"/>
      <c r="I60" s="158">
        <f>F60*H60</f>
        <v>0</v>
      </c>
      <c r="J60" s="32"/>
      <c r="K60" s="120"/>
      <c r="L60" s="158"/>
      <c r="M60" s="32"/>
      <c r="N60" s="32">
        <f>SUM(I60+L60)</f>
        <v>0</v>
      </c>
      <c r="O60" s="383"/>
      <c r="P60" s="374" t="s">
        <v>487</v>
      </c>
      <c r="Q60" s="55"/>
      <c r="R60" s="332"/>
      <c r="S60" s="55"/>
      <c r="AO60" s="28"/>
      <c r="AP60" s="28"/>
      <c r="AQ60" s="28"/>
      <c r="AR60" s="28"/>
    </row>
    <row r="61" spans="1:44" s="29" customFormat="1" x14ac:dyDescent="0.25">
      <c r="A61" s="330">
        <f t="shared" si="3"/>
        <v>633</v>
      </c>
      <c r="B61" s="45">
        <f t="shared" si="4"/>
        <v>633</v>
      </c>
      <c r="C61" s="125" t="s">
        <v>277</v>
      </c>
      <c r="D61" s="244" t="s">
        <v>348</v>
      </c>
      <c r="E61" s="134"/>
      <c r="F61" s="157">
        <v>1</v>
      </c>
      <c r="G61" s="32" t="s">
        <v>22</v>
      </c>
      <c r="H61" s="454"/>
      <c r="I61" s="158">
        <f t="shared" ref="I61:I71" si="25">F61*H61</f>
        <v>0</v>
      </c>
      <c r="J61" s="32"/>
      <c r="K61" s="454"/>
      <c r="L61" s="158">
        <f t="shared" ref="L61:L71" si="26">F61*K61</f>
        <v>0</v>
      </c>
      <c r="M61" s="32"/>
      <c r="N61" s="32">
        <f t="shared" ref="N61:N76" si="27">SUM(I61+L61)</f>
        <v>0</v>
      </c>
      <c r="O61" s="383"/>
      <c r="P61" s="374" t="s">
        <v>487</v>
      </c>
      <c r="Q61" s="55"/>
      <c r="R61" s="332"/>
      <c r="S61" s="55"/>
      <c r="AO61" s="28"/>
      <c r="AP61" s="28"/>
      <c r="AQ61" s="28"/>
      <c r="AR61" s="28"/>
    </row>
    <row r="62" spans="1:44" s="47" customFormat="1" ht="15" customHeight="1" x14ac:dyDescent="0.25">
      <c r="A62" s="330">
        <f t="shared" si="3"/>
        <v>634</v>
      </c>
      <c r="B62" s="45">
        <f t="shared" si="4"/>
        <v>634</v>
      </c>
      <c r="C62" s="200" t="s">
        <v>59</v>
      </c>
      <c r="D62" s="201" t="s">
        <v>349</v>
      </c>
      <c r="F62" s="136">
        <v>1</v>
      </c>
      <c r="G62" s="134" t="s">
        <v>13</v>
      </c>
      <c r="H62" s="454"/>
      <c r="I62" s="158">
        <f t="shared" si="25"/>
        <v>0</v>
      </c>
      <c r="J62" s="163"/>
      <c r="K62" s="458"/>
      <c r="L62" s="158">
        <f t="shared" si="26"/>
        <v>0</v>
      </c>
      <c r="M62" s="163"/>
      <c r="N62" s="34">
        <f t="shared" si="27"/>
        <v>0</v>
      </c>
      <c r="O62" s="389"/>
      <c r="P62" s="374" t="s">
        <v>487</v>
      </c>
      <c r="Q62" s="55"/>
      <c r="R62" s="332"/>
      <c r="S62" s="55"/>
      <c r="T62" s="117"/>
    </row>
    <row r="63" spans="1:44" s="47" customFormat="1" ht="15" customHeight="1" x14ac:dyDescent="0.25">
      <c r="A63" s="330">
        <f t="shared" si="3"/>
        <v>635</v>
      </c>
      <c r="B63" s="45">
        <f t="shared" si="4"/>
        <v>635</v>
      </c>
      <c r="C63" s="127" t="s">
        <v>273</v>
      </c>
      <c r="D63" s="143" t="s">
        <v>181</v>
      </c>
      <c r="E63" s="164"/>
      <c r="F63" s="157">
        <v>1</v>
      </c>
      <c r="G63" s="134" t="s">
        <v>13</v>
      </c>
      <c r="H63" s="456"/>
      <c r="I63" s="158">
        <f t="shared" si="25"/>
        <v>0</v>
      </c>
      <c r="J63" s="163"/>
      <c r="K63" s="456"/>
      <c r="L63" s="158">
        <f t="shared" si="26"/>
        <v>0</v>
      </c>
      <c r="M63" s="163"/>
      <c r="N63" s="32">
        <f t="shared" si="27"/>
        <v>0</v>
      </c>
      <c r="O63" s="383"/>
      <c r="P63" s="374" t="s">
        <v>487</v>
      </c>
      <c r="Q63" s="55"/>
      <c r="R63" s="332"/>
      <c r="S63" s="55"/>
    </row>
    <row r="64" spans="1:44" s="25" customFormat="1" x14ac:dyDescent="0.25">
      <c r="A64" s="330">
        <f t="shared" si="3"/>
        <v>636</v>
      </c>
      <c r="B64" s="45">
        <f t="shared" si="4"/>
        <v>636</v>
      </c>
      <c r="C64" s="127" t="s">
        <v>60</v>
      </c>
      <c r="D64" s="136" t="s">
        <v>106</v>
      </c>
      <c r="E64" s="136"/>
      <c r="F64" s="159">
        <v>2</v>
      </c>
      <c r="G64" s="136" t="s">
        <v>13</v>
      </c>
      <c r="H64" s="456"/>
      <c r="I64" s="158">
        <f t="shared" si="25"/>
        <v>0</v>
      </c>
      <c r="J64" s="163"/>
      <c r="K64" s="456"/>
      <c r="L64" s="158">
        <f t="shared" si="26"/>
        <v>0</v>
      </c>
      <c r="M64" s="163"/>
      <c r="N64" s="32">
        <f t="shared" si="27"/>
        <v>0</v>
      </c>
      <c r="O64" s="383"/>
      <c r="P64" s="374" t="s">
        <v>487</v>
      </c>
      <c r="Q64" s="55"/>
      <c r="R64" s="332"/>
      <c r="S64" s="55"/>
    </row>
    <row r="65" spans="1:44" s="47" customFormat="1" ht="15" customHeight="1" x14ac:dyDescent="0.25">
      <c r="A65" s="330">
        <f t="shared" si="3"/>
        <v>637</v>
      </c>
      <c r="B65" s="45">
        <f t="shared" si="4"/>
        <v>637</v>
      </c>
      <c r="C65" s="127" t="s">
        <v>61</v>
      </c>
      <c r="D65" s="143" t="s">
        <v>182</v>
      </c>
      <c r="E65" s="164"/>
      <c r="F65" s="157">
        <v>9</v>
      </c>
      <c r="G65" s="134" t="s">
        <v>13</v>
      </c>
      <c r="H65" s="456"/>
      <c r="I65" s="158">
        <f t="shared" si="25"/>
        <v>0</v>
      </c>
      <c r="J65" s="163"/>
      <c r="K65" s="456"/>
      <c r="L65" s="158">
        <f t="shared" si="26"/>
        <v>0</v>
      </c>
      <c r="M65" s="163"/>
      <c r="N65" s="32">
        <f t="shared" si="27"/>
        <v>0</v>
      </c>
      <c r="O65" s="383"/>
      <c r="P65" s="374" t="s">
        <v>487</v>
      </c>
      <c r="Q65" s="55"/>
      <c r="R65" s="332"/>
      <c r="S65" s="55"/>
    </row>
    <row r="66" spans="1:44" s="25" customFormat="1" x14ac:dyDescent="0.25">
      <c r="A66" s="330">
        <f t="shared" si="3"/>
        <v>638</v>
      </c>
      <c r="B66" s="45">
        <f t="shared" si="4"/>
        <v>638</v>
      </c>
      <c r="C66" s="127" t="s">
        <v>60</v>
      </c>
      <c r="D66" s="136" t="s">
        <v>45</v>
      </c>
      <c r="E66" s="136"/>
      <c r="F66" s="157">
        <v>1</v>
      </c>
      <c r="G66" s="136" t="s">
        <v>13</v>
      </c>
      <c r="H66" s="456"/>
      <c r="I66" s="158">
        <f t="shared" si="25"/>
        <v>0</v>
      </c>
      <c r="J66" s="163"/>
      <c r="K66" s="456"/>
      <c r="L66" s="158">
        <f t="shared" si="26"/>
        <v>0</v>
      </c>
      <c r="M66" s="163"/>
      <c r="N66" s="32">
        <f t="shared" si="27"/>
        <v>0</v>
      </c>
      <c r="O66" s="383"/>
      <c r="P66" s="374" t="s">
        <v>487</v>
      </c>
      <c r="Q66" s="55"/>
      <c r="R66" s="332"/>
      <c r="S66" s="55"/>
    </row>
    <row r="67" spans="1:44" s="47" customFormat="1" ht="15" customHeight="1" x14ac:dyDescent="0.25">
      <c r="A67" s="330">
        <f t="shared" si="3"/>
        <v>639</v>
      </c>
      <c r="B67" s="45">
        <f t="shared" si="4"/>
        <v>639</v>
      </c>
      <c r="C67" s="127" t="s">
        <v>58</v>
      </c>
      <c r="D67" s="143" t="s">
        <v>44</v>
      </c>
      <c r="E67" s="164"/>
      <c r="F67" s="157">
        <v>1</v>
      </c>
      <c r="G67" s="134" t="s">
        <v>13</v>
      </c>
      <c r="H67" s="456"/>
      <c r="I67" s="158">
        <f t="shared" si="25"/>
        <v>0</v>
      </c>
      <c r="J67" s="163"/>
      <c r="K67" s="456"/>
      <c r="L67" s="158">
        <f t="shared" si="26"/>
        <v>0</v>
      </c>
      <c r="M67" s="163"/>
      <c r="N67" s="32">
        <f t="shared" si="27"/>
        <v>0</v>
      </c>
      <c r="O67" s="383"/>
      <c r="P67" s="374" t="s">
        <v>487</v>
      </c>
      <c r="Q67" s="55"/>
      <c r="R67" s="332"/>
      <c r="S67" s="55"/>
    </row>
    <row r="68" spans="1:44" s="25" customFormat="1" x14ac:dyDescent="0.25">
      <c r="A68" s="330">
        <f t="shared" si="3"/>
        <v>640</v>
      </c>
      <c r="B68" s="45">
        <f t="shared" si="4"/>
        <v>640</v>
      </c>
      <c r="C68" s="127" t="s">
        <v>60</v>
      </c>
      <c r="D68" s="136" t="s">
        <v>46</v>
      </c>
      <c r="E68" s="136"/>
      <c r="F68" s="159">
        <v>28</v>
      </c>
      <c r="G68" s="136" t="s">
        <v>13</v>
      </c>
      <c r="H68" s="456"/>
      <c r="I68" s="158">
        <f t="shared" si="25"/>
        <v>0</v>
      </c>
      <c r="J68" s="163"/>
      <c r="K68" s="456"/>
      <c r="L68" s="158">
        <f t="shared" si="26"/>
        <v>0</v>
      </c>
      <c r="M68" s="163"/>
      <c r="N68" s="32">
        <f t="shared" si="27"/>
        <v>0</v>
      </c>
      <c r="O68" s="383"/>
      <c r="P68" s="374" t="s">
        <v>487</v>
      </c>
      <c r="Q68" s="55"/>
      <c r="R68" s="332"/>
      <c r="S68" s="55"/>
    </row>
    <row r="69" spans="1:44" s="25" customFormat="1" x14ac:dyDescent="0.25">
      <c r="A69" s="330">
        <f t="shared" si="3"/>
        <v>641</v>
      </c>
      <c r="B69" s="45">
        <f t="shared" si="4"/>
        <v>641</v>
      </c>
      <c r="C69" s="129" t="s">
        <v>59</v>
      </c>
      <c r="D69" s="136" t="s">
        <v>350</v>
      </c>
      <c r="E69" s="136"/>
      <c r="F69" s="157">
        <v>2</v>
      </c>
      <c r="G69" s="136" t="s">
        <v>13</v>
      </c>
      <c r="H69" s="456"/>
      <c r="I69" s="158">
        <f t="shared" si="25"/>
        <v>0</v>
      </c>
      <c r="J69" s="163"/>
      <c r="K69" s="456"/>
      <c r="L69" s="158">
        <f t="shared" si="26"/>
        <v>0</v>
      </c>
      <c r="M69" s="163"/>
      <c r="N69" s="32">
        <f>SUM(I69+L69)</f>
        <v>0</v>
      </c>
      <c r="O69" s="383"/>
      <c r="P69" s="374" t="s">
        <v>487</v>
      </c>
      <c r="Q69" s="55"/>
      <c r="R69" s="332"/>
      <c r="S69" s="55"/>
    </row>
    <row r="70" spans="1:44" x14ac:dyDescent="0.25">
      <c r="A70" s="330">
        <f t="shared" si="3"/>
        <v>642</v>
      </c>
      <c r="B70" s="45">
        <f t="shared" si="4"/>
        <v>642</v>
      </c>
      <c r="C70" s="200" t="s">
        <v>59</v>
      </c>
      <c r="D70" s="28" t="s">
        <v>317</v>
      </c>
      <c r="E70" s="28"/>
      <c r="F70" s="139">
        <v>1</v>
      </c>
      <c r="G70" s="134" t="s">
        <v>13</v>
      </c>
      <c r="H70" s="454"/>
      <c r="I70" s="158">
        <f t="shared" si="25"/>
        <v>0</v>
      </c>
      <c r="K70" s="458"/>
      <c r="L70" s="158">
        <f t="shared" si="26"/>
        <v>0</v>
      </c>
      <c r="N70" s="32">
        <f t="shared" ref="N70" si="28">SUM(I70+L70)</f>
        <v>0</v>
      </c>
      <c r="O70" s="387"/>
      <c r="P70" s="374" t="s">
        <v>487</v>
      </c>
      <c r="Q70" s="55"/>
      <c r="R70" s="332"/>
      <c r="S70" s="55"/>
      <c r="T70" s="117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</row>
    <row r="71" spans="1:44" s="25" customFormat="1" ht="14.25" customHeight="1" x14ac:dyDescent="0.25">
      <c r="A71" s="330">
        <f t="shared" si="3"/>
        <v>643</v>
      </c>
      <c r="B71" s="45">
        <f t="shared" si="4"/>
        <v>643</v>
      </c>
      <c r="C71" s="237" t="s">
        <v>354</v>
      </c>
      <c r="D71" s="136" t="s">
        <v>351</v>
      </c>
      <c r="E71" s="136"/>
      <c r="F71" s="159">
        <v>7</v>
      </c>
      <c r="G71" s="136" t="s">
        <v>13</v>
      </c>
      <c r="H71" s="456"/>
      <c r="I71" s="158">
        <f t="shared" si="25"/>
        <v>0</v>
      </c>
      <c r="J71" s="163"/>
      <c r="K71" s="456"/>
      <c r="L71" s="158">
        <f t="shared" si="26"/>
        <v>0</v>
      </c>
      <c r="M71" s="163"/>
      <c r="N71" s="32">
        <f t="shared" ref="N71" si="29">SUM(I71+L71)</f>
        <v>0</v>
      </c>
      <c r="O71" s="383"/>
      <c r="P71" s="374" t="s">
        <v>487</v>
      </c>
      <c r="Q71" s="55"/>
      <c r="R71" s="332"/>
      <c r="S71" s="55"/>
    </row>
    <row r="72" spans="1:44" s="25" customFormat="1" x14ac:dyDescent="0.25">
      <c r="A72" s="330">
        <f t="shared" si="3"/>
        <v>644</v>
      </c>
      <c r="B72" s="45">
        <f t="shared" si="4"/>
        <v>644</v>
      </c>
      <c r="C72" s="237" t="s">
        <v>354</v>
      </c>
      <c r="D72" s="136" t="s">
        <v>234</v>
      </c>
      <c r="E72" s="136"/>
      <c r="F72" s="159">
        <v>4</v>
      </c>
      <c r="G72" s="136" t="s">
        <v>13</v>
      </c>
      <c r="H72" s="456"/>
      <c r="I72" s="158">
        <f t="shared" ref="I72:I76" si="30">F72*H72</f>
        <v>0</v>
      </c>
      <c r="J72" s="163"/>
      <c r="K72" s="456"/>
      <c r="L72" s="158">
        <f t="shared" ref="L72:L76" si="31">F72*K72</f>
        <v>0</v>
      </c>
      <c r="M72" s="163"/>
      <c r="N72" s="32">
        <f t="shared" si="27"/>
        <v>0</v>
      </c>
      <c r="O72" s="383"/>
      <c r="P72" s="374" t="s">
        <v>487</v>
      </c>
      <c r="Q72" s="55"/>
      <c r="R72" s="332"/>
      <c r="S72" s="55"/>
    </row>
    <row r="73" spans="1:44" x14ac:dyDescent="0.25">
      <c r="A73" s="330">
        <f t="shared" si="3"/>
        <v>645</v>
      </c>
      <c r="B73" s="45">
        <f t="shared" si="4"/>
        <v>645</v>
      </c>
      <c r="C73" s="124" t="s">
        <v>63</v>
      </c>
      <c r="D73" s="136" t="s">
        <v>356</v>
      </c>
      <c r="F73" s="159">
        <v>159</v>
      </c>
      <c r="G73" s="134" t="s">
        <v>13</v>
      </c>
      <c r="H73" s="456"/>
      <c r="I73" s="158">
        <f t="shared" si="30"/>
        <v>0</v>
      </c>
      <c r="J73" s="163"/>
      <c r="K73" s="456"/>
      <c r="L73" s="158">
        <f t="shared" si="31"/>
        <v>0</v>
      </c>
      <c r="M73" s="163"/>
      <c r="N73" s="32">
        <f t="shared" si="27"/>
        <v>0</v>
      </c>
      <c r="P73" s="374" t="s">
        <v>487</v>
      </c>
      <c r="Q73" s="55"/>
      <c r="R73" s="332"/>
      <c r="S73" s="55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</row>
    <row r="74" spans="1:44" x14ac:dyDescent="0.25">
      <c r="A74" s="330">
        <f t="shared" si="3"/>
        <v>646</v>
      </c>
      <c r="B74" s="45">
        <f t="shared" si="4"/>
        <v>646</v>
      </c>
      <c r="D74" s="136" t="s">
        <v>27</v>
      </c>
      <c r="F74" s="157">
        <v>1</v>
      </c>
      <c r="G74" s="134" t="s">
        <v>16</v>
      </c>
      <c r="H74" s="454"/>
      <c r="I74" s="158">
        <f t="shared" si="30"/>
        <v>0</v>
      </c>
      <c r="J74" s="163"/>
      <c r="K74" s="456"/>
      <c r="L74" s="158">
        <f t="shared" si="31"/>
        <v>0</v>
      </c>
      <c r="M74" s="163"/>
      <c r="N74" s="32">
        <f t="shared" si="27"/>
        <v>0</v>
      </c>
      <c r="P74" s="374" t="s">
        <v>487</v>
      </c>
      <c r="Q74" s="55"/>
      <c r="R74" s="332"/>
      <c r="S74" s="55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</row>
    <row r="75" spans="1:44" s="25" customFormat="1" x14ac:dyDescent="0.25">
      <c r="A75" s="330">
        <f t="shared" si="3"/>
        <v>647</v>
      </c>
      <c r="B75" s="45">
        <f t="shared" si="4"/>
        <v>647</v>
      </c>
      <c r="C75" s="125" t="s">
        <v>64</v>
      </c>
      <c r="D75" s="136" t="s">
        <v>11</v>
      </c>
      <c r="E75" s="136"/>
      <c r="F75" s="157">
        <v>1</v>
      </c>
      <c r="G75" s="136" t="s">
        <v>13</v>
      </c>
      <c r="H75" s="456"/>
      <c r="I75" s="158">
        <f t="shared" si="30"/>
        <v>0</v>
      </c>
      <c r="J75" s="163"/>
      <c r="K75" s="456"/>
      <c r="L75" s="158">
        <f t="shared" si="31"/>
        <v>0</v>
      </c>
      <c r="M75" s="163"/>
      <c r="N75" s="32">
        <f t="shared" si="27"/>
        <v>0</v>
      </c>
      <c r="O75" s="383"/>
      <c r="P75" s="374" t="s">
        <v>487</v>
      </c>
      <c r="Q75" s="55"/>
      <c r="R75" s="332"/>
      <c r="S75" s="55"/>
    </row>
    <row r="76" spans="1:44" s="25" customFormat="1" x14ac:dyDescent="0.25">
      <c r="A76" s="330">
        <f t="shared" ref="A76:A139" si="32">IF(ISNUMBER($F76),$A75+1,$A75+0)</f>
        <v>648</v>
      </c>
      <c r="B76" s="45">
        <f t="shared" ref="B76:B139" si="33">IF((A76-A75)=0,"",A76)</f>
        <v>648</v>
      </c>
      <c r="C76" s="130"/>
      <c r="D76" s="136" t="s">
        <v>48</v>
      </c>
      <c r="E76" s="136"/>
      <c r="F76" s="136">
        <v>1</v>
      </c>
      <c r="G76" s="136" t="s">
        <v>24</v>
      </c>
      <c r="H76" s="456"/>
      <c r="I76" s="158">
        <f t="shared" si="30"/>
        <v>0</v>
      </c>
      <c r="J76" s="163"/>
      <c r="K76" s="456"/>
      <c r="L76" s="158">
        <f t="shared" si="31"/>
        <v>0</v>
      </c>
      <c r="M76" s="163"/>
      <c r="N76" s="32">
        <f t="shared" si="27"/>
        <v>0</v>
      </c>
      <c r="O76" s="383"/>
      <c r="P76" s="374" t="s">
        <v>487</v>
      </c>
      <c r="Q76" s="55"/>
      <c r="R76" s="332"/>
      <c r="S76" s="55"/>
    </row>
    <row r="77" spans="1:44" s="25" customFormat="1" x14ac:dyDescent="0.25">
      <c r="A77" s="330">
        <f t="shared" si="32"/>
        <v>649</v>
      </c>
      <c r="B77" s="45">
        <f t="shared" si="33"/>
        <v>649</v>
      </c>
      <c r="C77" s="130"/>
      <c r="D77" s="151" t="s">
        <v>25</v>
      </c>
      <c r="E77" s="170"/>
      <c r="F77" s="166">
        <v>3</v>
      </c>
      <c r="G77" s="173" t="s">
        <v>40</v>
      </c>
      <c r="H77" s="33"/>
      <c r="I77" s="158"/>
      <c r="J77" s="33"/>
      <c r="K77" s="163"/>
      <c r="L77" s="158">
        <f>SUM(L61:L76)</f>
        <v>0</v>
      </c>
      <c r="M77" s="34"/>
      <c r="N77" s="32">
        <f>L77/100*F77</f>
        <v>0</v>
      </c>
      <c r="O77" s="139"/>
      <c r="P77" s="374" t="s">
        <v>487</v>
      </c>
      <c r="Q77" s="55"/>
      <c r="R77" s="332"/>
      <c r="S77" s="55"/>
      <c r="T77" s="78"/>
      <c r="U77" s="78"/>
    </row>
    <row r="78" spans="1:44" s="25" customFormat="1" x14ac:dyDescent="0.25">
      <c r="A78" s="330">
        <f t="shared" si="32"/>
        <v>649</v>
      </c>
      <c r="B78" s="45" t="str">
        <f t="shared" si="33"/>
        <v/>
      </c>
      <c r="C78" s="189"/>
      <c r="D78" s="195" t="s">
        <v>3</v>
      </c>
      <c r="E78" s="190"/>
      <c r="F78" s="190"/>
      <c r="G78" s="190"/>
      <c r="H78" s="191"/>
      <c r="I78" s="192"/>
      <c r="J78" s="193"/>
      <c r="K78" s="191"/>
      <c r="L78" s="192"/>
      <c r="M78" s="193"/>
      <c r="N78" s="194"/>
      <c r="O78" s="388">
        <f>SUM(N60:N77)</f>
        <v>0</v>
      </c>
      <c r="P78" s="139"/>
      <c r="Q78" s="55"/>
      <c r="R78" s="332"/>
      <c r="S78" s="55"/>
    </row>
    <row r="79" spans="1:44" s="29" customFormat="1" x14ac:dyDescent="0.25">
      <c r="A79" s="330">
        <f t="shared" si="32"/>
        <v>649</v>
      </c>
      <c r="B79" s="45" t="str">
        <f t="shared" si="33"/>
        <v/>
      </c>
      <c r="C79" s="125"/>
      <c r="D79" s="137"/>
      <c r="E79" s="134"/>
      <c r="F79" s="157"/>
      <c r="G79" s="32"/>
      <c r="H79" s="120"/>
      <c r="I79" s="158"/>
      <c r="J79" s="32"/>
      <c r="K79" s="119"/>
      <c r="L79" s="158"/>
      <c r="M79" s="32"/>
      <c r="N79" s="32"/>
      <c r="O79" s="383"/>
      <c r="P79" s="139"/>
      <c r="Q79" s="55"/>
      <c r="R79" s="332"/>
      <c r="S79" s="55"/>
      <c r="AO79" s="28"/>
      <c r="AP79" s="28"/>
      <c r="AQ79" s="28"/>
      <c r="AR79" s="28"/>
    </row>
    <row r="80" spans="1:44" s="29" customFormat="1" ht="15.75" thickBot="1" x14ac:dyDescent="0.3">
      <c r="A80" s="330">
        <f t="shared" si="32"/>
        <v>649</v>
      </c>
      <c r="B80" s="45" t="str">
        <f t="shared" si="33"/>
        <v/>
      </c>
      <c r="C80" s="125"/>
      <c r="D80" s="137"/>
      <c r="E80" s="134"/>
      <c r="F80" s="157"/>
      <c r="G80" s="32"/>
      <c r="H80" s="120"/>
      <c r="I80" s="158"/>
      <c r="J80" s="32"/>
      <c r="K80" s="119"/>
      <c r="L80" s="158"/>
      <c r="M80" s="32"/>
      <c r="N80" s="32"/>
      <c r="O80" s="383"/>
      <c r="P80" s="139"/>
      <c r="Q80" s="55"/>
      <c r="R80" s="332"/>
      <c r="S80" s="55"/>
      <c r="AO80" s="28"/>
      <c r="AP80" s="28"/>
      <c r="AQ80" s="28"/>
      <c r="AR80" s="28"/>
    </row>
    <row r="81" spans="1:44" s="29" customFormat="1" ht="15.75" thickBot="1" x14ac:dyDescent="0.3">
      <c r="A81" s="330">
        <f t="shared" si="32"/>
        <v>649</v>
      </c>
      <c r="B81" s="45" t="str">
        <f t="shared" si="33"/>
        <v/>
      </c>
      <c r="C81" s="125"/>
      <c r="D81" s="188" t="s">
        <v>335</v>
      </c>
      <c r="E81" s="134"/>
      <c r="F81" s="157"/>
      <c r="G81" s="32"/>
      <c r="H81" s="120"/>
      <c r="I81" s="158"/>
      <c r="J81" s="32"/>
      <c r="K81" s="119"/>
      <c r="L81" s="158"/>
      <c r="M81" s="32"/>
      <c r="N81" s="32"/>
      <c r="O81" s="383"/>
      <c r="P81" s="139"/>
      <c r="Q81" s="55"/>
      <c r="R81" s="332"/>
      <c r="S81" s="55"/>
      <c r="AO81" s="28"/>
      <c r="AP81" s="28"/>
      <c r="AQ81" s="28"/>
      <c r="AR81" s="28"/>
    </row>
    <row r="82" spans="1:44" s="29" customFormat="1" x14ac:dyDescent="0.25">
      <c r="A82" s="330">
        <f t="shared" si="32"/>
        <v>650</v>
      </c>
      <c r="B82" s="45">
        <f t="shared" si="33"/>
        <v>650</v>
      </c>
      <c r="C82" s="125"/>
      <c r="D82" s="140" t="s">
        <v>121</v>
      </c>
      <c r="E82" s="134"/>
      <c r="F82" s="157">
        <v>3</v>
      </c>
      <c r="G82" s="32" t="s">
        <v>24</v>
      </c>
      <c r="H82" s="454"/>
      <c r="I82" s="158">
        <f>F82*H82</f>
        <v>0</v>
      </c>
      <c r="J82" s="32"/>
      <c r="K82" s="120"/>
      <c r="L82" s="158"/>
      <c r="M82" s="32"/>
      <c r="N82" s="32">
        <f>SUM(I82+L82)</f>
        <v>0</v>
      </c>
      <c r="O82" s="383"/>
      <c r="P82" s="374" t="s">
        <v>487</v>
      </c>
      <c r="Q82" s="55"/>
      <c r="R82" s="332"/>
      <c r="S82" s="55"/>
      <c r="AO82" s="28"/>
      <c r="AP82" s="28"/>
      <c r="AQ82" s="28"/>
      <c r="AR82" s="28"/>
    </row>
    <row r="83" spans="1:44" s="29" customFormat="1" x14ac:dyDescent="0.25">
      <c r="A83" s="330">
        <f t="shared" si="32"/>
        <v>651</v>
      </c>
      <c r="B83" s="45">
        <f t="shared" si="33"/>
        <v>651</v>
      </c>
      <c r="C83" s="125" t="s">
        <v>277</v>
      </c>
      <c r="D83" s="244" t="s">
        <v>348</v>
      </c>
      <c r="E83" s="134"/>
      <c r="F83" s="157">
        <v>1</v>
      </c>
      <c r="G83" s="32" t="s">
        <v>22</v>
      </c>
      <c r="H83" s="454"/>
      <c r="I83" s="158">
        <f t="shared" ref="I83:I85" si="34">F83*H83</f>
        <v>0</v>
      </c>
      <c r="J83" s="32"/>
      <c r="K83" s="454"/>
      <c r="L83" s="158">
        <f t="shared" ref="L83:L85" si="35">F83*K83</f>
        <v>0</v>
      </c>
      <c r="M83" s="32"/>
      <c r="N83" s="32">
        <f t="shared" ref="N83:N91" si="36">SUM(I83+L83)</f>
        <v>0</v>
      </c>
      <c r="O83" s="383"/>
      <c r="P83" s="374" t="s">
        <v>487</v>
      </c>
      <c r="Q83" s="55"/>
      <c r="R83" s="332"/>
      <c r="S83" s="55"/>
      <c r="AO83" s="28"/>
      <c r="AP83" s="28"/>
      <c r="AQ83" s="28"/>
      <c r="AR83" s="28"/>
    </row>
    <row r="84" spans="1:44" s="47" customFormat="1" ht="15" customHeight="1" x14ac:dyDescent="0.25">
      <c r="A84" s="330">
        <f t="shared" si="32"/>
        <v>652</v>
      </c>
      <c r="B84" s="45">
        <f t="shared" si="33"/>
        <v>652</v>
      </c>
      <c r="C84" s="200" t="s">
        <v>59</v>
      </c>
      <c r="D84" s="201" t="s">
        <v>349</v>
      </c>
      <c r="F84" s="136">
        <v>1</v>
      </c>
      <c r="G84" s="134" t="s">
        <v>13</v>
      </c>
      <c r="H84" s="454"/>
      <c r="I84" s="158">
        <f t="shared" si="34"/>
        <v>0</v>
      </c>
      <c r="J84" s="163"/>
      <c r="K84" s="458"/>
      <c r="L84" s="158">
        <f t="shared" si="35"/>
        <v>0</v>
      </c>
      <c r="M84" s="163"/>
      <c r="N84" s="34">
        <f t="shared" si="36"/>
        <v>0</v>
      </c>
      <c r="O84" s="389"/>
      <c r="P84" s="374" t="s">
        <v>487</v>
      </c>
      <c r="Q84" s="55"/>
      <c r="R84" s="332"/>
      <c r="S84" s="55"/>
      <c r="T84" s="117"/>
    </row>
    <row r="85" spans="1:44" s="47" customFormat="1" ht="15" customHeight="1" x14ac:dyDescent="0.25">
      <c r="A85" s="330">
        <f t="shared" si="32"/>
        <v>653</v>
      </c>
      <c r="B85" s="45">
        <f t="shared" si="33"/>
        <v>653</v>
      </c>
      <c r="C85" s="127" t="s">
        <v>273</v>
      </c>
      <c r="D85" s="143" t="s">
        <v>181</v>
      </c>
      <c r="E85" s="164"/>
      <c r="F85" s="157">
        <v>1</v>
      </c>
      <c r="G85" s="134" t="s">
        <v>13</v>
      </c>
      <c r="H85" s="456"/>
      <c r="I85" s="158">
        <f t="shared" si="34"/>
        <v>0</v>
      </c>
      <c r="J85" s="163"/>
      <c r="K85" s="456"/>
      <c r="L85" s="158">
        <f t="shared" si="35"/>
        <v>0</v>
      </c>
      <c r="M85" s="163"/>
      <c r="N85" s="32">
        <f t="shared" si="36"/>
        <v>0</v>
      </c>
      <c r="O85" s="383"/>
      <c r="P85" s="374" t="s">
        <v>487</v>
      </c>
      <c r="Q85" s="55"/>
      <c r="R85" s="332"/>
      <c r="S85" s="55"/>
    </row>
    <row r="86" spans="1:44" s="25" customFormat="1" x14ac:dyDescent="0.25">
      <c r="A86" s="330">
        <f t="shared" si="32"/>
        <v>654</v>
      </c>
      <c r="B86" s="45">
        <f t="shared" si="33"/>
        <v>654</v>
      </c>
      <c r="C86" s="127" t="s">
        <v>60</v>
      </c>
      <c r="D86" s="136" t="s">
        <v>106</v>
      </c>
      <c r="E86" s="136"/>
      <c r="F86" s="159">
        <v>2</v>
      </c>
      <c r="G86" s="136" t="s">
        <v>13</v>
      </c>
      <c r="H86" s="456"/>
      <c r="I86" s="158">
        <f t="shared" ref="I86:I91" si="37">F86*H86</f>
        <v>0</v>
      </c>
      <c r="J86" s="163"/>
      <c r="K86" s="456"/>
      <c r="L86" s="158">
        <f t="shared" ref="L86:L91" si="38">F86*K86</f>
        <v>0</v>
      </c>
      <c r="M86" s="163"/>
      <c r="N86" s="32">
        <f t="shared" si="36"/>
        <v>0</v>
      </c>
      <c r="O86" s="383"/>
      <c r="P86" s="374" t="s">
        <v>487</v>
      </c>
      <c r="Q86" s="55"/>
      <c r="R86" s="332"/>
      <c r="S86" s="55"/>
    </row>
    <row r="87" spans="1:44" s="47" customFormat="1" ht="15" customHeight="1" x14ac:dyDescent="0.25">
      <c r="A87" s="330">
        <f t="shared" si="32"/>
        <v>655</v>
      </c>
      <c r="B87" s="45">
        <f t="shared" si="33"/>
        <v>655</v>
      </c>
      <c r="C87" s="127" t="s">
        <v>61</v>
      </c>
      <c r="D87" s="143" t="s">
        <v>182</v>
      </c>
      <c r="E87" s="164"/>
      <c r="F87" s="157">
        <v>5</v>
      </c>
      <c r="G87" s="134" t="s">
        <v>13</v>
      </c>
      <c r="H87" s="456"/>
      <c r="I87" s="158">
        <f t="shared" si="37"/>
        <v>0</v>
      </c>
      <c r="J87" s="163"/>
      <c r="K87" s="456"/>
      <c r="L87" s="158">
        <f t="shared" si="38"/>
        <v>0</v>
      </c>
      <c r="M87" s="163"/>
      <c r="N87" s="32">
        <f t="shared" si="36"/>
        <v>0</v>
      </c>
      <c r="O87" s="383"/>
      <c r="P87" s="374" t="s">
        <v>487</v>
      </c>
      <c r="Q87" s="55"/>
      <c r="R87" s="332"/>
      <c r="S87" s="55"/>
    </row>
    <row r="88" spans="1:44" s="47" customFormat="1" ht="15" customHeight="1" x14ac:dyDescent="0.25">
      <c r="A88" s="330">
        <f t="shared" si="32"/>
        <v>656</v>
      </c>
      <c r="B88" s="45">
        <f t="shared" si="33"/>
        <v>656</v>
      </c>
      <c r="C88" s="127" t="s">
        <v>61</v>
      </c>
      <c r="D88" s="143" t="s">
        <v>352</v>
      </c>
      <c r="E88" s="164"/>
      <c r="F88" s="157">
        <v>1</v>
      </c>
      <c r="G88" s="134" t="s">
        <v>13</v>
      </c>
      <c r="H88" s="456"/>
      <c r="I88" s="158">
        <f t="shared" si="37"/>
        <v>0</v>
      </c>
      <c r="J88" s="163"/>
      <c r="K88" s="456"/>
      <c r="L88" s="158">
        <f t="shared" si="38"/>
        <v>0</v>
      </c>
      <c r="M88" s="163"/>
      <c r="N88" s="32">
        <f t="shared" si="36"/>
        <v>0</v>
      </c>
      <c r="O88" s="383"/>
      <c r="P88" s="374" t="s">
        <v>487</v>
      </c>
      <c r="Q88" s="55"/>
      <c r="R88" s="332"/>
      <c r="S88" s="55"/>
    </row>
    <row r="89" spans="1:44" s="25" customFormat="1" x14ac:dyDescent="0.25">
      <c r="A89" s="330">
        <f t="shared" si="32"/>
        <v>657</v>
      </c>
      <c r="B89" s="45">
        <f t="shared" si="33"/>
        <v>657</v>
      </c>
      <c r="C89" s="127" t="s">
        <v>60</v>
      </c>
      <c r="D89" s="136" t="s">
        <v>45</v>
      </c>
      <c r="E89" s="136"/>
      <c r="F89" s="157">
        <v>1</v>
      </c>
      <c r="G89" s="136" t="s">
        <v>13</v>
      </c>
      <c r="H89" s="456"/>
      <c r="I89" s="158">
        <f t="shared" si="37"/>
        <v>0</v>
      </c>
      <c r="J89" s="163"/>
      <c r="K89" s="456"/>
      <c r="L89" s="158">
        <f t="shared" si="38"/>
        <v>0</v>
      </c>
      <c r="M89" s="163"/>
      <c r="N89" s="32">
        <f t="shared" si="36"/>
        <v>0</v>
      </c>
      <c r="O89" s="383"/>
      <c r="P89" s="374" t="s">
        <v>487</v>
      </c>
      <c r="Q89" s="55"/>
      <c r="R89" s="332"/>
      <c r="S89" s="55"/>
    </row>
    <row r="90" spans="1:44" s="47" customFormat="1" ht="15" customHeight="1" x14ac:dyDescent="0.25">
      <c r="A90" s="330">
        <f t="shared" si="32"/>
        <v>658</v>
      </c>
      <c r="B90" s="45">
        <f t="shared" si="33"/>
        <v>658</v>
      </c>
      <c r="C90" s="127" t="s">
        <v>58</v>
      </c>
      <c r="D90" s="143" t="s">
        <v>44</v>
      </c>
      <c r="E90" s="164"/>
      <c r="F90" s="157">
        <v>1</v>
      </c>
      <c r="G90" s="134" t="s">
        <v>13</v>
      </c>
      <c r="H90" s="456"/>
      <c r="I90" s="158">
        <f t="shared" si="37"/>
        <v>0</v>
      </c>
      <c r="J90" s="163"/>
      <c r="K90" s="456"/>
      <c r="L90" s="158">
        <f t="shared" si="38"/>
        <v>0</v>
      </c>
      <c r="M90" s="163"/>
      <c r="N90" s="32">
        <f t="shared" si="36"/>
        <v>0</v>
      </c>
      <c r="O90" s="383"/>
      <c r="P90" s="374" t="s">
        <v>487</v>
      </c>
      <c r="Q90" s="55"/>
      <c r="R90" s="332"/>
      <c r="S90" s="55"/>
    </row>
    <row r="91" spans="1:44" s="25" customFormat="1" x14ac:dyDescent="0.25">
      <c r="A91" s="330">
        <f t="shared" si="32"/>
        <v>659</v>
      </c>
      <c r="B91" s="45">
        <f t="shared" si="33"/>
        <v>659</v>
      </c>
      <c r="C91" s="127" t="s">
        <v>60</v>
      </c>
      <c r="D91" s="136" t="s">
        <v>46</v>
      </c>
      <c r="E91" s="136"/>
      <c r="F91" s="159">
        <v>17</v>
      </c>
      <c r="G91" s="136" t="s">
        <v>13</v>
      </c>
      <c r="H91" s="456"/>
      <c r="I91" s="158">
        <f t="shared" si="37"/>
        <v>0</v>
      </c>
      <c r="J91" s="163"/>
      <c r="K91" s="456"/>
      <c r="L91" s="158">
        <f t="shared" si="38"/>
        <v>0</v>
      </c>
      <c r="M91" s="163"/>
      <c r="N91" s="32">
        <f t="shared" si="36"/>
        <v>0</v>
      </c>
      <c r="O91" s="383"/>
      <c r="P91" s="374" t="s">
        <v>487</v>
      </c>
      <c r="Q91" s="55"/>
      <c r="R91" s="332"/>
      <c r="S91" s="55"/>
    </row>
    <row r="92" spans="1:44" s="25" customFormat="1" ht="14.25" customHeight="1" x14ac:dyDescent="0.25">
      <c r="A92" s="330">
        <f t="shared" si="32"/>
        <v>660</v>
      </c>
      <c r="B92" s="45">
        <f t="shared" si="33"/>
        <v>660</v>
      </c>
      <c r="C92" s="237" t="s">
        <v>354</v>
      </c>
      <c r="D92" s="136" t="s">
        <v>351</v>
      </c>
      <c r="E92" s="136"/>
      <c r="F92" s="159">
        <v>3</v>
      </c>
      <c r="G92" s="136" t="s">
        <v>13</v>
      </c>
      <c r="H92" s="456"/>
      <c r="I92" s="158">
        <f t="shared" ref="I92:I96" si="39">F92*H92</f>
        <v>0</v>
      </c>
      <c r="J92" s="163"/>
      <c r="K92" s="456"/>
      <c r="L92" s="158">
        <f t="shared" ref="L92:L96" si="40">F92*K92</f>
        <v>0</v>
      </c>
      <c r="M92" s="163"/>
      <c r="N92" s="32">
        <f t="shared" ref="N92:N96" si="41">SUM(I92+L92)</f>
        <v>0</v>
      </c>
      <c r="O92" s="383"/>
      <c r="P92" s="374" t="s">
        <v>487</v>
      </c>
      <c r="Q92" s="55"/>
      <c r="R92" s="332"/>
      <c r="S92" s="55"/>
    </row>
    <row r="93" spans="1:44" x14ac:dyDescent="0.25">
      <c r="A93" s="330">
        <f t="shared" si="32"/>
        <v>661</v>
      </c>
      <c r="B93" s="45">
        <f t="shared" si="33"/>
        <v>661</v>
      </c>
      <c r="C93" s="124" t="s">
        <v>63</v>
      </c>
      <c r="D93" s="136" t="s">
        <v>356</v>
      </c>
      <c r="F93" s="159">
        <v>89</v>
      </c>
      <c r="G93" s="134" t="s">
        <v>13</v>
      </c>
      <c r="H93" s="456"/>
      <c r="I93" s="158">
        <f t="shared" si="39"/>
        <v>0</v>
      </c>
      <c r="J93" s="163"/>
      <c r="K93" s="456"/>
      <c r="L93" s="158">
        <f t="shared" si="40"/>
        <v>0</v>
      </c>
      <c r="M93" s="163"/>
      <c r="N93" s="32">
        <f t="shared" si="41"/>
        <v>0</v>
      </c>
      <c r="P93" s="374" t="s">
        <v>487</v>
      </c>
      <c r="Q93" s="55"/>
      <c r="R93" s="332"/>
      <c r="S93" s="55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</row>
    <row r="94" spans="1:44" x14ac:dyDescent="0.25">
      <c r="A94" s="330">
        <f t="shared" si="32"/>
        <v>662</v>
      </c>
      <c r="B94" s="45">
        <f t="shared" si="33"/>
        <v>662</v>
      </c>
      <c r="D94" s="136" t="s">
        <v>27</v>
      </c>
      <c r="F94" s="157">
        <v>0.5</v>
      </c>
      <c r="G94" s="134" t="s">
        <v>16</v>
      </c>
      <c r="H94" s="454"/>
      <c r="I94" s="158">
        <f t="shared" si="39"/>
        <v>0</v>
      </c>
      <c r="J94" s="163"/>
      <c r="K94" s="456"/>
      <c r="L94" s="158">
        <f t="shared" si="40"/>
        <v>0</v>
      </c>
      <c r="M94" s="163"/>
      <c r="N94" s="32">
        <f t="shared" si="41"/>
        <v>0</v>
      </c>
      <c r="P94" s="374" t="s">
        <v>487</v>
      </c>
      <c r="Q94" s="55"/>
      <c r="R94" s="332"/>
      <c r="S94" s="55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</row>
    <row r="95" spans="1:44" s="25" customFormat="1" x14ac:dyDescent="0.25">
      <c r="A95" s="330">
        <f t="shared" si="32"/>
        <v>663</v>
      </c>
      <c r="B95" s="45">
        <f t="shared" si="33"/>
        <v>663</v>
      </c>
      <c r="C95" s="125" t="s">
        <v>64</v>
      </c>
      <c r="D95" s="136" t="s">
        <v>11</v>
      </c>
      <c r="E95" s="136"/>
      <c r="F95" s="157">
        <v>1</v>
      </c>
      <c r="G95" s="136" t="s">
        <v>13</v>
      </c>
      <c r="H95" s="456"/>
      <c r="I95" s="158">
        <f t="shared" si="39"/>
        <v>0</v>
      </c>
      <c r="J95" s="163"/>
      <c r="K95" s="456"/>
      <c r="L95" s="158">
        <f t="shared" si="40"/>
        <v>0</v>
      </c>
      <c r="M95" s="163"/>
      <c r="N95" s="32">
        <f t="shared" si="41"/>
        <v>0</v>
      </c>
      <c r="O95" s="383"/>
      <c r="P95" s="374" t="s">
        <v>487</v>
      </c>
      <c r="Q95" s="55"/>
      <c r="R95" s="332"/>
      <c r="S95" s="55"/>
    </row>
    <row r="96" spans="1:44" s="25" customFormat="1" x14ac:dyDescent="0.25">
      <c r="A96" s="330">
        <f t="shared" si="32"/>
        <v>664</v>
      </c>
      <c r="B96" s="45">
        <f t="shared" si="33"/>
        <v>664</v>
      </c>
      <c r="C96" s="130"/>
      <c r="D96" s="136" t="s">
        <v>48</v>
      </c>
      <c r="E96" s="136"/>
      <c r="F96" s="136">
        <v>1</v>
      </c>
      <c r="G96" s="136" t="s">
        <v>24</v>
      </c>
      <c r="H96" s="456"/>
      <c r="I96" s="158">
        <f t="shared" si="39"/>
        <v>0</v>
      </c>
      <c r="J96" s="163"/>
      <c r="K96" s="456"/>
      <c r="L96" s="158">
        <f t="shared" si="40"/>
        <v>0</v>
      </c>
      <c r="M96" s="163"/>
      <c r="N96" s="32">
        <f t="shared" si="41"/>
        <v>0</v>
      </c>
      <c r="O96" s="383"/>
      <c r="P96" s="374" t="s">
        <v>487</v>
      </c>
      <c r="Q96" s="55"/>
      <c r="R96" s="332"/>
      <c r="S96" s="55"/>
    </row>
    <row r="97" spans="1:44" s="25" customFormat="1" x14ac:dyDescent="0.25">
      <c r="A97" s="330">
        <f t="shared" si="32"/>
        <v>665</v>
      </c>
      <c r="B97" s="45">
        <f t="shared" si="33"/>
        <v>665</v>
      </c>
      <c r="C97" s="130"/>
      <c r="D97" s="151" t="s">
        <v>25</v>
      </c>
      <c r="E97" s="170"/>
      <c r="F97" s="166">
        <v>3</v>
      </c>
      <c r="G97" s="173" t="s">
        <v>40</v>
      </c>
      <c r="H97" s="33"/>
      <c r="I97" s="158"/>
      <c r="J97" s="33"/>
      <c r="K97" s="163"/>
      <c r="L97" s="158">
        <f>SUM(L83:L96)</f>
        <v>0</v>
      </c>
      <c r="M97" s="34"/>
      <c r="N97" s="32">
        <f>L97/100*F97</f>
        <v>0</v>
      </c>
      <c r="O97" s="139"/>
      <c r="P97" s="374" t="s">
        <v>487</v>
      </c>
      <c r="Q97" s="55"/>
      <c r="R97" s="332"/>
      <c r="S97" s="55"/>
      <c r="T97" s="78"/>
      <c r="U97" s="78"/>
    </row>
    <row r="98" spans="1:44" s="25" customFormat="1" x14ac:dyDescent="0.25">
      <c r="A98" s="330">
        <f t="shared" si="32"/>
        <v>665</v>
      </c>
      <c r="B98" s="45" t="str">
        <f t="shared" si="33"/>
        <v/>
      </c>
      <c r="C98" s="189"/>
      <c r="D98" s="195" t="s">
        <v>3</v>
      </c>
      <c r="E98" s="190"/>
      <c r="F98" s="190"/>
      <c r="G98" s="190"/>
      <c r="H98" s="191"/>
      <c r="I98" s="192"/>
      <c r="J98" s="193"/>
      <c r="K98" s="191"/>
      <c r="L98" s="192"/>
      <c r="M98" s="193"/>
      <c r="N98" s="194"/>
      <c r="O98" s="388">
        <f>SUM(N82:N97)</f>
        <v>0</v>
      </c>
      <c r="P98" s="139"/>
      <c r="Q98" s="55"/>
      <c r="R98" s="332"/>
      <c r="S98" s="55"/>
    </row>
    <row r="99" spans="1:44" s="29" customFormat="1" x14ac:dyDescent="0.25">
      <c r="A99" s="330">
        <f t="shared" si="32"/>
        <v>665</v>
      </c>
      <c r="B99" s="45" t="str">
        <f t="shared" si="33"/>
        <v/>
      </c>
      <c r="C99" s="125"/>
      <c r="D99" s="137"/>
      <c r="E99" s="134"/>
      <c r="F99" s="157"/>
      <c r="G99" s="32"/>
      <c r="H99" s="120"/>
      <c r="I99" s="158"/>
      <c r="J99" s="32"/>
      <c r="K99" s="119"/>
      <c r="L99" s="158"/>
      <c r="M99" s="32"/>
      <c r="N99" s="32"/>
      <c r="O99" s="383"/>
      <c r="P99" s="139"/>
      <c r="Q99" s="55"/>
      <c r="R99" s="332"/>
      <c r="S99" s="55"/>
      <c r="AO99" s="28"/>
      <c r="AP99" s="28"/>
      <c r="AQ99" s="28"/>
      <c r="AR99" s="28"/>
    </row>
    <row r="100" spans="1:44" s="29" customFormat="1" ht="15.75" thickBot="1" x14ac:dyDescent="0.3">
      <c r="A100" s="330">
        <f t="shared" si="32"/>
        <v>665</v>
      </c>
      <c r="B100" s="45" t="str">
        <f t="shared" si="33"/>
        <v/>
      </c>
      <c r="C100" s="125"/>
      <c r="D100" s="137"/>
      <c r="E100" s="134"/>
      <c r="F100" s="157"/>
      <c r="G100" s="32"/>
      <c r="H100" s="120"/>
      <c r="I100" s="158"/>
      <c r="J100" s="32"/>
      <c r="K100" s="119"/>
      <c r="L100" s="158"/>
      <c r="M100" s="32"/>
      <c r="N100" s="32"/>
      <c r="O100" s="383"/>
      <c r="P100" s="139"/>
      <c r="Q100" s="55"/>
      <c r="R100" s="332"/>
      <c r="S100" s="55"/>
      <c r="AO100" s="28"/>
      <c r="AP100" s="28"/>
      <c r="AQ100" s="28"/>
      <c r="AR100" s="28"/>
    </row>
    <row r="101" spans="1:44" s="29" customFormat="1" ht="15.75" thickBot="1" x14ac:dyDescent="0.3">
      <c r="A101" s="330">
        <f t="shared" si="32"/>
        <v>665</v>
      </c>
      <c r="B101" s="45" t="str">
        <f t="shared" si="33"/>
        <v/>
      </c>
      <c r="C101" s="125"/>
      <c r="D101" s="188" t="s">
        <v>336</v>
      </c>
      <c r="E101" s="134"/>
      <c r="F101" s="157"/>
      <c r="G101" s="32"/>
      <c r="H101" s="120"/>
      <c r="I101" s="158"/>
      <c r="J101" s="32"/>
      <c r="K101" s="119"/>
      <c r="L101" s="158"/>
      <c r="M101" s="32"/>
      <c r="N101" s="32"/>
      <c r="O101" s="383"/>
      <c r="P101" s="139"/>
      <c r="Q101" s="55"/>
      <c r="R101" s="332"/>
      <c r="S101" s="55"/>
      <c r="AO101" s="28"/>
      <c r="AP101" s="28"/>
      <c r="AQ101" s="28"/>
      <c r="AR101" s="28"/>
    </row>
    <row r="102" spans="1:44" s="29" customFormat="1" x14ac:dyDescent="0.25">
      <c r="A102" s="330">
        <f t="shared" si="32"/>
        <v>666</v>
      </c>
      <c r="B102" s="45">
        <f t="shared" si="33"/>
        <v>666</v>
      </c>
      <c r="C102" s="125"/>
      <c r="D102" s="140" t="s">
        <v>121</v>
      </c>
      <c r="E102" s="134"/>
      <c r="F102" s="157">
        <v>3</v>
      </c>
      <c r="G102" s="32" t="s">
        <v>24</v>
      </c>
      <c r="H102" s="454"/>
      <c r="I102" s="158">
        <f>F102*H102</f>
        <v>0</v>
      </c>
      <c r="J102" s="32"/>
      <c r="K102" s="120"/>
      <c r="L102" s="158"/>
      <c r="M102" s="32"/>
      <c r="N102" s="32">
        <f>SUM(I102+L102)</f>
        <v>0</v>
      </c>
      <c r="O102" s="383"/>
      <c r="P102" s="374" t="s">
        <v>487</v>
      </c>
      <c r="Q102" s="55"/>
      <c r="R102" s="332"/>
      <c r="S102" s="55"/>
      <c r="AO102" s="28"/>
      <c r="AP102" s="28"/>
      <c r="AQ102" s="28"/>
      <c r="AR102" s="28"/>
    </row>
    <row r="103" spans="1:44" s="29" customFormat="1" x14ac:dyDescent="0.25">
      <c r="A103" s="330">
        <f t="shared" si="32"/>
        <v>667</v>
      </c>
      <c r="B103" s="45">
        <f t="shared" si="33"/>
        <v>667</v>
      </c>
      <c r="C103" s="125" t="s">
        <v>277</v>
      </c>
      <c r="D103" s="244" t="s">
        <v>348</v>
      </c>
      <c r="E103" s="134"/>
      <c r="F103" s="157">
        <v>1</v>
      </c>
      <c r="G103" s="32" t="s">
        <v>22</v>
      </c>
      <c r="H103" s="454"/>
      <c r="I103" s="158">
        <f t="shared" ref="I103:I105" si="42">F103*H103</f>
        <v>0</v>
      </c>
      <c r="J103" s="32"/>
      <c r="K103" s="454"/>
      <c r="L103" s="158">
        <f t="shared" ref="L103:L105" si="43">F103*K103</f>
        <v>0</v>
      </c>
      <c r="M103" s="32"/>
      <c r="N103" s="32">
        <f t="shared" ref="N103:N118" si="44">SUM(I103+L103)</f>
        <v>0</v>
      </c>
      <c r="O103" s="383"/>
      <c r="P103" s="374" t="s">
        <v>487</v>
      </c>
      <c r="Q103" s="55"/>
      <c r="R103" s="332"/>
      <c r="S103" s="55"/>
      <c r="AO103" s="28"/>
      <c r="AP103" s="28"/>
      <c r="AQ103" s="28"/>
      <c r="AR103" s="28"/>
    </row>
    <row r="104" spans="1:44" s="47" customFormat="1" ht="15" customHeight="1" x14ac:dyDescent="0.25">
      <c r="A104" s="330">
        <f t="shared" si="32"/>
        <v>668</v>
      </c>
      <c r="B104" s="45">
        <f t="shared" si="33"/>
        <v>668</v>
      </c>
      <c r="C104" s="200" t="s">
        <v>59</v>
      </c>
      <c r="D104" s="201" t="s">
        <v>349</v>
      </c>
      <c r="F104" s="136">
        <v>1</v>
      </c>
      <c r="G104" s="134" t="s">
        <v>13</v>
      </c>
      <c r="H104" s="454"/>
      <c r="I104" s="158">
        <f t="shared" si="42"/>
        <v>0</v>
      </c>
      <c r="J104" s="163"/>
      <c r="K104" s="458"/>
      <c r="L104" s="158">
        <f t="shared" si="43"/>
        <v>0</v>
      </c>
      <c r="M104" s="163"/>
      <c r="N104" s="34">
        <f t="shared" si="44"/>
        <v>0</v>
      </c>
      <c r="O104" s="389"/>
      <c r="P104" s="374" t="s">
        <v>487</v>
      </c>
      <c r="Q104" s="55"/>
      <c r="R104" s="332"/>
      <c r="S104" s="55"/>
      <c r="T104" s="117"/>
    </row>
    <row r="105" spans="1:44" s="47" customFormat="1" ht="15" customHeight="1" x14ac:dyDescent="0.25">
      <c r="A105" s="330">
        <f t="shared" si="32"/>
        <v>669</v>
      </c>
      <c r="B105" s="45">
        <f t="shared" si="33"/>
        <v>669</v>
      </c>
      <c r="C105" s="127" t="s">
        <v>273</v>
      </c>
      <c r="D105" s="143" t="s">
        <v>181</v>
      </c>
      <c r="E105" s="164"/>
      <c r="F105" s="157">
        <v>1</v>
      </c>
      <c r="G105" s="134" t="s">
        <v>13</v>
      </c>
      <c r="H105" s="456"/>
      <c r="I105" s="158">
        <f t="shared" si="42"/>
        <v>0</v>
      </c>
      <c r="J105" s="163"/>
      <c r="K105" s="456"/>
      <c r="L105" s="158">
        <f t="shared" si="43"/>
        <v>0</v>
      </c>
      <c r="M105" s="163"/>
      <c r="N105" s="32">
        <f t="shared" si="44"/>
        <v>0</v>
      </c>
      <c r="O105" s="383"/>
      <c r="P105" s="374" t="s">
        <v>487</v>
      </c>
      <c r="Q105" s="55"/>
      <c r="R105" s="332"/>
      <c r="S105" s="55"/>
    </row>
    <row r="106" spans="1:44" s="25" customFormat="1" x14ac:dyDescent="0.25">
      <c r="A106" s="330">
        <f t="shared" si="32"/>
        <v>670</v>
      </c>
      <c r="B106" s="45">
        <f t="shared" si="33"/>
        <v>670</v>
      </c>
      <c r="C106" s="127" t="s">
        <v>60</v>
      </c>
      <c r="D106" s="136" t="s">
        <v>106</v>
      </c>
      <c r="E106" s="136"/>
      <c r="F106" s="159">
        <v>2</v>
      </c>
      <c r="G106" s="136" t="s">
        <v>13</v>
      </c>
      <c r="H106" s="456"/>
      <c r="I106" s="158">
        <f t="shared" ref="I106:I118" si="45">F106*H106</f>
        <v>0</v>
      </c>
      <c r="J106" s="163"/>
      <c r="K106" s="456"/>
      <c r="L106" s="158">
        <f t="shared" ref="L106:L118" si="46">F106*K106</f>
        <v>0</v>
      </c>
      <c r="M106" s="163"/>
      <c r="N106" s="32">
        <f t="shared" si="44"/>
        <v>0</v>
      </c>
      <c r="O106" s="383"/>
      <c r="P106" s="374" t="s">
        <v>487</v>
      </c>
      <c r="Q106" s="55"/>
      <c r="R106" s="332"/>
      <c r="S106" s="55"/>
    </row>
    <row r="107" spans="1:44" s="47" customFormat="1" ht="15" customHeight="1" x14ac:dyDescent="0.25">
      <c r="A107" s="330">
        <f t="shared" si="32"/>
        <v>671</v>
      </c>
      <c r="B107" s="45">
        <f t="shared" si="33"/>
        <v>671</v>
      </c>
      <c r="C107" s="127" t="s">
        <v>61</v>
      </c>
      <c r="D107" s="143" t="s">
        <v>182</v>
      </c>
      <c r="E107" s="164"/>
      <c r="F107" s="157">
        <v>4</v>
      </c>
      <c r="G107" s="134" t="s">
        <v>13</v>
      </c>
      <c r="H107" s="456"/>
      <c r="I107" s="158">
        <f t="shared" si="45"/>
        <v>0</v>
      </c>
      <c r="J107" s="163"/>
      <c r="K107" s="456"/>
      <c r="L107" s="158">
        <f t="shared" si="46"/>
        <v>0</v>
      </c>
      <c r="M107" s="163"/>
      <c r="N107" s="32">
        <f t="shared" si="44"/>
        <v>0</v>
      </c>
      <c r="O107" s="383"/>
      <c r="P107" s="374" t="s">
        <v>487</v>
      </c>
      <c r="Q107" s="55"/>
      <c r="R107" s="332"/>
      <c r="S107" s="55"/>
    </row>
    <row r="108" spans="1:44" s="25" customFormat="1" x14ac:dyDescent="0.25">
      <c r="A108" s="330">
        <f t="shared" si="32"/>
        <v>672</v>
      </c>
      <c r="B108" s="45">
        <f t="shared" si="33"/>
        <v>672</v>
      </c>
      <c r="C108" s="127" t="s">
        <v>60</v>
      </c>
      <c r="D108" s="136" t="s">
        <v>45</v>
      </c>
      <c r="E108" s="136"/>
      <c r="F108" s="157">
        <v>1</v>
      </c>
      <c r="G108" s="136" t="s">
        <v>13</v>
      </c>
      <c r="H108" s="456"/>
      <c r="I108" s="158">
        <f t="shared" si="45"/>
        <v>0</v>
      </c>
      <c r="J108" s="163"/>
      <c r="K108" s="456"/>
      <c r="L108" s="158">
        <f t="shared" si="46"/>
        <v>0</v>
      </c>
      <c r="M108" s="163"/>
      <c r="N108" s="32">
        <f t="shared" si="44"/>
        <v>0</v>
      </c>
      <c r="O108" s="383"/>
      <c r="P108" s="374" t="s">
        <v>487</v>
      </c>
      <c r="Q108" s="55"/>
      <c r="R108" s="332"/>
      <c r="S108" s="55"/>
    </row>
    <row r="109" spans="1:44" s="47" customFormat="1" ht="15" customHeight="1" x14ac:dyDescent="0.25">
      <c r="A109" s="330">
        <f t="shared" si="32"/>
        <v>673</v>
      </c>
      <c r="B109" s="45">
        <f t="shared" si="33"/>
        <v>673</v>
      </c>
      <c r="C109" s="127" t="s">
        <v>58</v>
      </c>
      <c r="D109" s="143" t="s">
        <v>44</v>
      </c>
      <c r="E109" s="164"/>
      <c r="F109" s="157">
        <v>1</v>
      </c>
      <c r="G109" s="134" t="s">
        <v>13</v>
      </c>
      <c r="H109" s="456"/>
      <c r="I109" s="158">
        <f t="shared" si="45"/>
        <v>0</v>
      </c>
      <c r="J109" s="163"/>
      <c r="K109" s="456"/>
      <c r="L109" s="158">
        <f t="shared" si="46"/>
        <v>0</v>
      </c>
      <c r="M109" s="163"/>
      <c r="N109" s="32">
        <f t="shared" si="44"/>
        <v>0</v>
      </c>
      <c r="O109" s="383"/>
      <c r="P109" s="374" t="s">
        <v>487</v>
      </c>
      <c r="Q109" s="55"/>
      <c r="R109" s="332"/>
      <c r="S109" s="55"/>
    </row>
    <row r="110" spans="1:44" s="25" customFormat="1" x14ac:dyDescent="0.25">
      <c r="A110" s="330">
        <f t="shared" si="32"/>
        <v>674</v>
      </c>
      <c r="B110" s="45">
        <f t="shared" si="33"/>
        <v>674</v>
      </c>
      <c r="C110" s="127" t="s">
        <v>60</v>
      </c>
      <c r="D110" s="136" t="s">
        <v>46</v>
      </c>
      <c r="E110" s="136"/>
      <c r="F110" s="159">
        <v>11</v>
      </c>
      <c r="G110" s="136" t="s">
        <v>13</v>
      </c>
      <c r="H110" s="456"/>
      <c r="I110" s="158">
        <f t="shared" si="45"/>
        <v>0</v>
      </c>
      <c r="J110" s="163"/>
      <c r="K110" s="456"/>
      <c r="L110" s="158">
        <f t="shared" si="46"/>
        <v>0</v>
      </c>
      <c r="M110" s="163"/>
      <c r="N110" s="32">
        <f t="shared" si="44"/>
        <v>0</v>
      </c>
      <c r="O110" s="383"/>
      <c r="P110" s="374" t="s">
        <v>487</v>
      </c>
      <c r="Q110" s="55"/>
      <c r="R110" s="332"/>
      <c r="S110" s="55"/>
    </row>
    <row r="111" spans="1:44" s="25" customFormat="1" x14ac:dyDescent="0.25">
      <c r="A111" s="330">
        <f t="shared" si="32"/>
        <v>675</v>
      </c>
      <c r="B111" s="45">
        <f t="shared" si="33"/>
        <v>675</v>
      </c>
      <c r="C111" s="129" t="s">
        <v>59</v>
      </c>
      <c r="D111" s="136" t="s">
        <v>350</v>
      </c>
      <c r="E111" s="136"/>
      <c r="F111" s="157">
        <v>4</v>
      </c>
      <c r="G111" s="136" t="s">
        <v>13</v>
      </c>
      <c r="H111" s="456"/>
      <c r="I111" s="158">
        <f t="shared" si="45"/>
        <v>0</v>
      </c>
      <c r="J111" s="163"/>
      <c r="K111" s="456"/>
      <c r="L111" s="158">
        <f t="shared" si="46"/>
        <v>0</v>
      </c>
      <c r="M111" s="163"/>
      <c r="N111" s="32">
        <f>SUM(I111+L111)</f>
        <v>0</v>
      </c>
      <c r="O111" s="383"/>
      <c r="P111" s="374" t="s">
        <v>487</v>
      </c>
      <c r="Q111" s="55"/>
      <c r="R111" s="332"/>
      <c r="S111" s="55"/>
    </row>
    <row r="112" spans="1:44" s="25" customFormat="1" x14ac:dyDescent="0.25">
      <c r="A112" s="330">
        <f t="shared" si="32"/>
        <v>676</v>
      </c>
      <c r="B112" s="45">
        <f t="shared" si="33"/>
        <v>676</v>
      </c>
      <c r="C112" s="129" t="s">
        <v>59</v>
      </c>
      <c r="D112" s="136" t="s">
        <v>466</v>
      </c>
      <c r="E112" s="136"/>
      <c r="F112" s="157">
        <v>1</v>
      </c>
      <c r="G112" s="136" t="s">
        <v>13</v>
      </c>
      <c r="H112" s="456"/>
      <c r="I112" s="158">
        <f t="shared" ref="I112" si="47">F112*H112</f>
        <v>0</v>
      </c>
      <c r="J112" s="163"/>
      <c r="K112" s="456"/>
      <c r="L112" s="158">
        <f t="shared" ref="L112" si="48">F112*K112</f>
        <v>0</v>
      </c>
      <c r="M112" s="163"/>
      <c r="N112" s="32">
        <f>SUM(I112+L112)</f>
        <v>0</v>
      </c>
      <c r="O112" s="383"/>
      <c r="P112" s="374" t="s">
        <v>487</v>
      </c>
      <c r="Q112" s="55"/>
      <c r="R112" s="332"/>
      <c r="S112" s="55"/>
    </row>
    <row r="113" spans="1:44" s="25" customFormat="1" ht="14.25" customHeight="1" x14ac:dyDescent="0.25">
      <c r="A113" s="330">
        <f t="shared" si="32"/>
        <v>677</v>
      </c>
      <c r="B113" s="45">
        <f t="shared" si="33"/>
        <v>677</v>
      </c>
      <c r="C113" s="237" t="s">
        <v>354</v>
      </c>
      <c r="D113" s="136" t="s">
        <v>351</v>
      </c>
      <c r="E113" s="136"/>
      <c r="F113" s="159">
        <v>3</v>
      </c>
      <c r="G113" s="136" t="s">
        <v>13</v>
      </c>
      <c r="H113" s="456"/>
      <c r="I113" s="158">
        <f t="shared" si="45"/>
        <v>0</v>
      </c>
      <c r="J113" s="163"/>
      <c r="K113" s="456"/>
      <c r="L113" s="158">
        <f t="shared" si="46"/>
        <v>0</v>
      </c>
      <c r="M113" s="163"/>
      <c r="N113" s="32">
        <f t="shared" si="44"/>
        <v>0</v>
      </c>
      <c r="O113" s="383"/>
      <c r="P113" s="374" t="s">
        <v>487</v>
      </c>
      <c r="Q113" s="55"/>
      <c r="R113" s="332"/>
      <c r="S113" s="55"/>
    </row>
    <row r="114" spans="1:44" s="25" customFormat="1" x14ac:dyDescent="0.25">
      <c r="A114" s="330">
        <f t="shared" si="32"/>
        <v>678</v>
      </c>
      <c r="B114" s="45">
        <f t="shared" si="33"/>
        <v>678</v>
      </c>
      <c r="C114" s="237" t="s">
        <v>354</v>
      </c>
      <c r="D114" s="136" t="s">
        <v>234</v>
      </c>
      <c r="E114" s="136"/>
      <c r="F114" s="159">
        <v>6</v>
      </c>
      <c r="G114" s="136" t="s">
        <v>13</v>
      </c>
      <c r="H114" s="456"/>
      <c r="I114" s="158">
        <f>F114*H114</f>
        <v>0</v>
      </c>
      <c r="J114" s="163"/>
      <c r="K114" s="456"/>
      <c r="L114" s="158">
        <f t="shared" si="46"/>
        <v>0</v>
      </c>
      <c r="M114" s="163"/>
      <c r="N114" s="32">
        <f t="shared" si="44"/>
        <v>0</v>
      </c>
      <c r="O114" s="383"/>
      <c r="P114" s="374" t="s">
        <v>487</v>
      </c>
      <c r="Q114" s="55"/>
      <c r="R114" s="332"/>
      <c r="S114" s="55"/>
    </row>
    <row r="115" spans="1:44" x14ac:dyDescent="0.25">
      <c r="A115" s="330">
        <f t="shared" si="32"/>
        <v>679</v>
      </c>
      <c r="B115" s="45">
        <f t="shared" si="33"/>
        <v>679</v>
      </c>
      <c r="C115" s="124" t="s">
        <v>63</v>
      </c>
      <c r="D115" s="136" t="s">
        <v>356</v>
      </c>
      <c r="F115" s="159">
        <v>88</v>
      </c>
      <c r="G115" s="134" t="s">
        <v>13</v>
      </c>
      <c r="H115" s="456"/>
      <c r="I115" s="158">
        <f t="shared" si="45"/>
        <v>0</v>
      </c>
      <c r="J115" s="163"/>
      <c r="K115" s="456"/>
      <c r="L115" s="158">
        <f t="shared" si="46"/>
        <v>0</v>
      </c>
      <c r="M115" s="163"/>
      <c r="N115" s="32">
        <f t="shared" si="44"/>
        <v>0</v>
      </c>
      <c r="P115" s="374" t="s">
        <v>487</v>
      </c>
      <c r="Q115" s="55"/>
      <c r="R115" s="332"/>
      <c r="S115" s="55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</row>
    <row r="116" spans="1:44" x14ac:dyDescent="0.25">
      <c r="A116" s="330">
        <f t="shared" si="32"/>
        <v>680</v>
      </c>
      <c r="B116" s="45">
        <f t="shared" si="33"/>
        <v>680</v>
      </c>
      <c r="D116" s="136" t="s">
        <v>27</v>
      </c>
      <c r="F116" s="157">
        <v>1</v>
      </c>
      <c r="G116" s="134" t="s">
        <v>16</v>
      </c>
      <c r="H116" s="454"/>
      <c r="I116" s="158">
        <f t="shared" si="45"/>
        <v>0</v>
      </c>
      <c r="J116" s="163"/>
      <c r="K116" s="456"/>
      <c r="L116" s="158">
        <f t="shared" si="46"/>
        <v>0</v>
      </c>
      <c r="M116" s="163"/>
      <c r="N116" s="32">
        <f t="shared" si="44"/>
        <v>0</v>
      </c>
      <c r="P116" s="374" t="s">
        <v>487</v>
      </c>
      <c r="Q116" s="55"/>
      <c r="R116" s="332"/>
      <c r="S116" s="55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</row>
    <row r="117" spans="1:44" s="25" customFormat="1" x14ac:dyDescent="0.25">
      <c r="A117" s="330">
        <f t="shared" si="32"/>
        <v>681</v>
      </c>
      <c r="B117" s="45">
        <f t="shared" si="33"/>
        <v>681</v>
      </c>
      <c r="C117" s="125" t="s">
        <v>64</v>
      </c>
      <c r="D117" s="136" t="s">
        <v>11</v>
      </c>
      <c r="E117" s="136"/>
      <c r="F117" s="157">
        <v>1</v>
      </c>
      <c r="G117" s="136" t="s">
        <v>13</v>
      </c>
      <c r="H117" s="456"/>
      <c r="I117" s="158">
        <f t="shared" si="45"/>
        <v>0</v>
      </c>
      <c r="J117" s="163"/>
      <c r="K117" s="456"/>
      <c r="L117" s="158">
        <f t="shared" si="46"/>
        <v>0</v>
      </c>
      <c r="M117" s="163"/>
      <c r="N117" s="32">
        <f t="shared" si="44"/>
        <v>0</v>
      </c>
      <c r="O117" s="383"/>
      <c r="P117" s="374" t="s">
        <v>487</v>
      </c>
      <c r="Q117" s="55"/>
      <c r="R117" s="332"/>
      <c r="S117" s="55"/>
    </row>
    <row r="118" spans="1:44" s="25" customFormat="1" x14ac:dyDescent="0.25">
      <c r="A118" s="330">
        <f t="shared" si="32"/>
        <v>682</v>
      </c>
      <c r="B118" s="45">
        <f t="shared" si="33"/>
        <v>682</v>
      </c>
      <c r="C118" s="130"/>
      <c r="D118" s="136" t="s">
        <v>48</v>
      </c>
      <c r="E118" s="136"/>
      <c r="F118" s="136">
        <v>0.5</v>
      </c>
      <c r="G118" s="136" t="s">
        <v>24</v>
      </c>
      <c r="H118" s="456"/>
      <c r="I118" s="158">
        <f t="shared" si="45"/>
        <v>0</v>
      </c>
      <c r="J118" s="163"/>
      <c r="K118" s="456"/>
      <c r="L118" s="158">
        <f t="shared" si="46"/>
        <v>0</v>
      </c>
      <c r="M118" s="163"/>
      <c r="N118" s="32">
        <f t="shared" si="44"/>
        <v>0</v>
      </c>
      <c r="O118" s="383"/>
      <c r="P118" s="374" t="s">
        <v>487</v>
      </c>
      <c r="Q118" s="55"/>
      <c r="R118" s="332"/>
      <c r="S118" s="55"/>
    </row>
    <row r="119" spans="1:44" s="25" customFormat="1" x14ac:dyDescent="0.25">
      <c r="A119" s="330">
        <f t="shared" si="32"/>
        <v>683</v>
      </c>
      <c r="B119" s="45">
        <f t="shared" si="33"/>
        <v>683</v>
      </c>
      <c r="C119" s="130"/>
      <c r="D119" s="151" t="s">
        <v>25</v>
      </c>
      <c r="E119" s="170"/>
      <c r="F119" s="166">
        <v>3</v>
      </c>
      <c r="G119" s="173" t="s">
        <v>40</v>
      </c>
      <c r="H119" s="33"/>
      <c r="I119" s="158"/>
      <c r="J119" s="33"/>
      <c r="K119" s="163"/>
      <c r="L119" s="158">
        <f>SUM(L103:L118)</f>
        <v>0</v>
      </c>
      <c r="M119" s="34"/>
      <c r="N119" s="32">
        <f>L119/100*F119</f>
        <v>0</v>
      </c>
      <c r="O119" s="139"/>
      <c r="P119" s="374" t="s">
        <v>487</v>
      </c>
      <c r="Q119" s="55"/>
      <c r="R119" s="332"/>
      <c r="S119" s="55"/>
      <c r="T119" s="78"/>
      <c r="U119" s="78"/>
    </row>
    <row r="120" spans="1:44" s="25" customFormat="1" x14ac:dyDescent="0.25">
      <c r="A120" s="330">
        <f t="shared" si="32"/>
        <v>683</v>
      </c>
      <c r="B120" s="45" t="str">
        <f t="shared" si="33"/>
        <v/>
      </c>
      <c r="C120" s="189"/>
      <c r="D120" s="195" t="s">
        <v>3</v>
      </c>
      <c r="E120" s="190"/>
      <c r="F120" s="190"/>
      <c r="G120" s="190"/>
      <c r="H120" s="191"/>
      <c r="I120" s="192"/>
      <c r="J120" s="193"/>
      <c r="K120" s="191"/>
      <c r="L120" s="192"/>
      <c r="M120" s="193"/>
      <c r="N120" s="194"/>
      <c r="O120" s="388">
        <f>SUM(N102:N119)</f>
        <v>0</v>
      </c>
      <c r="P120" s="139"/>
      <c r="Q120" s="55"/>
      <c r="R120" s="332"/>
      <c r="S120" s="55"/>
    </row>
    <row r="121" spans="1:44" s="25" customFormat="1" x14ac:dyDescent="0.25">
      <c r="A121" s="330">
        <f t="shared" si="32"/>
        <v>683</v>
      </c>
      <c r="B121" s="45" t="str">
        <f t="shared" si="33"/>
        <v/>
      </c>
      <c r="C121" s="127"/>
      <c r="D121" s="136"/>
      <c r="E121" s="136"/>
      <c r="F121" s="159"/>
      <c r="G121" s="136"/>
      <c r="H121" s="34"/>
      <c r="I121" s="158"/>
      <c r="J121" s="163"/>
      <c r="K121" s="34"/>
      <c r="L121" s="158"/>
      <c r="M121" s="163"/>
      <c r="N121" s="32"/>
      <c r="O121" s="383"/>
      <c r="P121" s="139"/>
      <c r="Q121" s="55"/>
      <c r="R121" s="332"/>
      <c r="S121" s="55"/>
    </row>
    <row r="122" spans="1:44" ht="15.75" thickBot="1" x14ac:dyDescent="0.3">
      <c r="A122" s="330">
        <f t="shared" si="32"/>
        <v>683</v>
      </c>
      <c r="B122" s="45" t="str">
        <f t="shared" si="33"/>
        <v/>
      </c>
      <c r="Q122" s="55"/>
      <c r="R122" s="332"/>
      <c r="S122" s="55"/>
    </row>
    <row r="123" spans="1:44" s="29" customFormat="1" ht="15.75" thickBot="1" x14ac:dyDescent="0.3">
      <c r="A123" s="330">
        <f t="shared" si="32"/>
        <v>683</v>
      </c>
      <c r="B123" s="45" t="str">
        <f t="shared" si="33"/>
        <v/>
      </c>
      <c r="C123" s="125"/>
      <c r="D123" s="188" t="s">
        <v>210</v>
      </c>
      <c r="E123" s="134"/>
      <c r="F123" s="157"/>
      <c r="G123" s="32"/>
      <c r="H123" s="120"/>
      <c r="I123" s="158"/>
      <c r="J123" s="32"/>
      <c r="K123" s="119"/>
      <c r="L123" s="158"/>
      <c r="M123" s="32"/>
      <c r="N123" s="32"/>
      <c r="O123" s="383"/>
      <c r="P123" s="139"/>
      <c r="Q123" s="55"/>
      <c r="R123" s="332"/>
      <c r="S123" s="55"/>
      <c r="AO123" s="28"/>
      <c r="AP123" s="28"/>
      <c r="AQ123" s="28"/>
      <c r="AR123" s="28"/>
    </row>
    <row r="124" spans="1:44" s="29" customFormat="1" x14ac:dyDescent="0.25">
      <c r="A124" s="330">
        <f t="shared" si="32"/>
        <v>684</v>
      </c>
      <c r="B124" s="45">
        <f t="shared" si="33"/>
        <v>684</v>
      </c>
      <c r="C124" s="125"/>
      <c r="D124" s="140" t="s">
        <v>121</v>
      </c>
      <c r="E124" s="134"/>
      <c r="F124" s="157">
        <v>2</v>
      </c>
      <c r="G124" s="32" t="s">
        <v>24</v>
      </c>
      <c r="H124" s="454"/>
      <c r="I124" s="158">
        <f>F124*H124</f>
        <v>0</v>
      </c>
      <c r="J124" s="32"/>
      <c r="K124" s="120"/>
      <c r="L124" s="158"/>
      <c r="M124" s="32"/>
      <c r="N124" s="32">
        <f>SUM(I124+L124)</f>
        <v>0</v>
      </c>
      <c r="O124" s="383"/>
      <c r="P124" s="374" t="s">
        <v>487</v>
      </c>
      <c r="Q124" s="55"/>
      <c r="R124" s="332"/>
      <c r="S124" s="55"/>
      <c r="AO124" s="28"/>
      <c r="AP124" s="28"/>
      <c r="AQ124" s="28"/>
      <c r="AR124" s="28"/>
    </row>
    <row r="125" spans="1:44" s="29" customFormat="1" x14ac:dyDescent="0.25">
      <c r="A125" s="330">
        <f t="shared" si="32"/>
        <v>685</v>
      </c>
      <c r="B125" s="45">
        <f t="shared" si="33"/>
        <v>685</v>
      </c>
      <c r="C125" s="125" t="s">
        <v>276</v>
      </c>
      <c r="D125" s="142" t="s">
        <v>179</v>
      </c>
      <c r="E125" s="134"/>
      <c r="F125" s="157">
        <v>1</v>
      </c>
      <c r="G125" s="32" t="s">
        <v>22</v>
      </c>
      <c r="H125" s="454"/>
      <c r="I125" s="158">
        <f>F125*H125</f>
        <v>0</v>
      </c>
      <c r="J125" s="32"/>
      <c r="K125" s="454"/>
      <c r="L125" s="158">
        <f t="shared" ref="L125:L127" si="49">F125*K125</f>
        <v>0</v>
      </c>
      <c r="M125" s="32"/>
      <c r="N125" s="32">
        <f t="shared" ref="N125:N127" si="50">SUM(I125+L125)</f>
        <v>0</v>
      </c>
      <c r="O125" s="383"/>
      <c r="P125" s="374" t="s">
        <v>487</v>
      </c>
      <c r="Q125" s="55"/>
      <c r="R125" s="332"/>
      <c r="S125" s="55"/>
      <c r="AO125" s="28"/>
      <c r="AP125" s="28"/>
      <c r="AQ125" s="28"/>
      <c r="AR125" s="28"/>
    </row>
    <row r="126" spans="1:44" s="47" customFormat="1" ht="15" customHeight="1" x14ac:dyDescent="0.25">
      <c r="A126" s="330">
        <f t="shared" si="32"/>
        <v>686</v>
      </c>
      <c r="B126" s="45">
        <f t="shared" si="33"/>
        <v>686</v>
      </c>
      <c r="C126" s="200" t="s">
        <v>59</v>
      </c>
      <c r="D126" s="201" t="s">
        <v>228</v>
      </c>
      <c r="F126" s="136">
        <v>1</v>
      </c>
      <c r="G126" s="134" t="s">
        <v>13</v>
      </c>
      <c r="H126" s="454"/>
      <c r="I126" s="158">
        <f t="shared" ref="I126:I127" si="51">F126*H126</f>
        <v>0</v>
      </c>
      <c r="J126" s="163"/>
      <c r="K126" s="458"/>
      <c r="L126" s="158">
        <f t="shared" si="49"/>
        <v>0</v>
      </c>
      <c r="M126" s="163"/>
      <c r="N126" s="34">
        <f t="shared" si="50"/>
        <v>0</v>
      </c>
      <c r="O126" s="389"/>
      <c r="P126" s="374" t="s">
        <v>487</v>
      </c>
      <c r="Q126" s="55"/>
      <c r="R126" s="332"/>
      <c r="S126" s="55"/>
      <c r="T126" s="117"/>
    </row>
    <row r="127" spans="1:44" s="47" customFormat="1" ht="15" customHeight="1" x14ac:dyDescent="0.25">
      <c r="A127" s="330">
        <f t="shared" si="32"/>
        <v>687</v>
      </c>
      <c r="B127" s="45">
        <f t="shared" si="33"/>
        <v>687</v>
      </c>
      <c r="C127" s="127" t="s">
        <v>273</v>
      </c>
      <c r="D127" s="143" t="s">
        <v>181</v>
      </c>
      <c r="E127" s="164"/>
      <c r="F127" s="157">
        <v>1</v>
      </c>
      <c r="G127" s="134" t="s">
        <v>13</v>
      </c>
      <c r="H127" s="456"/>
      <c r="I127" s="158">
        <f t="shared" si="51"/>
        <v>0</v>
      </c>
      <c r="J127" s="163"/>
      <c r="K127" s="456"/>
      <c r="L127" s="158">
        <f t="shared" si="49"/>
        <v>0</v>
      </c>
      <c r="M127" s="163"/>
      <c r="N127" s="32">
        <f t="shared" si="50"/>
        <v>0</v>
      </c>
      <c r="O127" s="383"/>
      <c r="P127" s="374" t="s">
        <v>487</v>
      </c>
      <c r="Q127" s="55"/>
      <c r="R127" s="332"/>
      <c r="S127" s="55"/>
    </row>
    <row r="128" spans="1:44" s="47" customFormat="1" ht="15" customHeight="1" x14ac:dyDescent="0.25">
      <c r="A128" s="330">
        <f t="shared" si="32"/>
        <v>688</v>
      </c>
      <c r="B128" s="45">
        <f t="shared" si="33"/>
        <v>688</v>
      </c>
      <c r="C128" s="127" t="s">
        <v>61</v>
      </c>
      <c r="D128" s="143" t="s">
        <v>182</v>
      </c>
      <c r="E128" s="164"/>
      <c r="F128" s="157">
        <v>1</v>
      </c>
      <c r="G128" s="134" t="s">
        <v>13</v>
      </c>
      <c r="H128" s="456"/>
      <c r="I128" s="158">
        <f t="shared" ref="I128:I134" si="52">F128*H128</f>
        <v>0</v>
      </c>
      <c r="J128" s="163"/>
      <c r="K128" s="456"/>
      <c r="L128" s="158">
        <f t="shared" ref="L128:L134" si="53">F128*K128</f>
        <v>0</v>
      </c>
      <c r="M128" s="163"/>
      <c r="N128" s="32">
        <f t="shared" ref="N128:N134" si="54">SUM(I128+L128)</f>
        <v>0</v>
      </c>
      <c r="O128" s="383"/>
      <c r="P128" s="374" t="s">
        <v>487</v>
      </c>
      <c r="Q128" s="55"/>
      <c r="R128" s="332"/>
      <c r="S128" s="55"/>
    </row>
    <row r="129" spans="1:44" s="47" customFormat="1" ht="15" customHeight="1" x14ac:dyDescent="0.25">
      <c r="A129" s="330">
        <f t="shared" si="32"/>
        <v>689</v>
      </c>
      <c r="B129" s="45">
        <f t="shared" si="33"/>
        <v>689</v>
      </c>
      <c r="C129" s="127" t="s">
        <v>58</v>
      </c>
      <c r="D129" s="143" t="s">
        <v>44</v>
      </c>
      <c r="E129" s="164"/>
      <c r="F129" s="157">
        <v>1</v>
      </c>
      <c r="G129" s="134" t="s">
        <v>13</v>
      </c>
      <c r="H129" s="456"/>
      <c r="I129" s="158">
        <f t="shared" si="52"/>
        <v>0</v>
      </c>
      <c r="J129" s="163"/>
      <c r="K129" s="456"/>
      <c r="L129" s="158">
        <f t="shared" si="53"/>
        <v>0</v>
      </c>
      <c r="M129" s="163"/>
      <c r="N129" s="32">
        <f t="shared" si="54"/>
        <v>0</v>
      </c>
      <c r="O129" s="383"/>
      <c r="P129" s="374" t="s">
        <v>487</v>
      </c>
      <c r="Q129" s="55"/>
      <c r="R129" s="332"/>
      <c r="S129" s="55"/>
    </row>
    <row r="130" spans="1:44" s="25" customFormat="1" x14ac:dyDescent="0.25">
      <c r="A130" s="330">
        <f t="shared" si="32"/>
        <v>690</v>
      </c>
      <c r="B130" s="45">
        <f t="shared" si="33"/>
        <v>690</v>
      </c>
      <c r="C130" s="127" t="s">
        <v>60</v>
      </c>
      <c r="D130" s="136" t="s">
        <v>46</v>
      </c>
      <c r="E130" s="136"/>
      <c r="F130" s="159">
        <v>12</v>
      </c>
      <c r="G130" s="136" t="s">
        <v>13</v>
      </c>
      <c r="H130" s="456"/>
      <c r="I130" s="158">
        <f t="shared" si="52"/>
        <v>0</v>
      </c>
      <c r="J130" s="163"/>
      <c r="K130" s="456"/>
      <c r="L130" s="158">
        <f t="shared" si="53"/>
        <v>0</v>
      </c>
      <c r="M130" s="163"/>
      <c r="N130" s="32">
        <f t="shared" si="54"/>
        <v>0</v>
      </c>
      <c r="O130" s="383"/>
      <c r="P130" s="374" t="s">
        <v>487</v>
      </c>
      <c r="Q130" s="55"/>
      <c r="R130" s="332"/>
      <c r="S130" s="55"/>
    </row>
    <row r="131" spans="1:44" x14ac:dyDescent="0.25">
      <c r="A131" s="330">
        <f t="shared" si="32"/>
        <v>691</v>
      </c>
      <c r="B131" s="45">
        <f t="shared" si="33"/>
        <v>691</v>
      </c>
      <c r="C131" s="124" t="s">
        <v>63</v>
      </c>
      <c r="D131" s="136" t="s">
        <v>47</v>
      </c>
      <c r="F131" s="159">
        <v>42</v>
      </c>
      <c r="G131" s="134" t="s">
        <v>13</v>
      </c>
      <c r="H131" s="456"/>
      <c r="I131" s="158">
        <f t="shared" si="52"/>
        <v>0</v>
      </c>
      <c r="J131" s="163"/>
      <c r="K131" s="456"/>
      <c r="L131" s="158">
        <f t="shared" si="53"/>
        <v>0</v>
      </c>
      <c r="M131" s="163"/>
      <c r="N131" s="32">
        <f t="shared" si="54"/>
        <v>0</v>
      </c>
      <c r="P131" s="374" t="s">
        <v>487</v>
      </c>
      <c r="Q131" s="55"/>
      <c r="R131" s="332"/>
      <c r="S131" s="55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</row>
    <row r="132" spans="1:44" x14ac:dyDescent="0.25">
      <c r="A132" s="330">
        <f t="shared" si="32"/>
        <v>692</v>
      </c>
      <c r="B132" s="45">
        <f t="shared" si="33"/>
        <v>692</v>
      </c>
      <c r="D132" s="136" t="s">
        <v>27</v>
      </c>
      <c r="F132" s="157">
        <v>0.5</v>
      </c>
      <c r="G132" s="134" t="s">
        <v>16</v>
      </c>
      <c r="H132" s="454"/>
      <c r="I132" s="158">
        <f t="shared" si="52"/>
        <v>0</v>
      </c>
      <c r="J132" s="163"/>
      <c r="K132" s="456"/>
      <c r="L132" s="158">
        <f t="shared" si="53"/>
        <v>0</v>
      </c>
      <c r="M132" s="163"/>
      <c r="N132" s="32">
        <f t="shared" si="54"/>
        <v>0</v>
      </c>
      <c r="P132" s="374" t="s">
        <v>487</v>
      </c>
      <c r="Q132" s="55"/>
      <c r="R132" s="332"/>
      <c r="S132" s="55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</row>
    <row r="133" spans="1:44" s="25" customFormat="1" x14ac:dyDescent="0.25">
      <c r="A133" s="330">
        <f t="shared" si="32"/>
        <v>693</v>
      </c>
      <c r="B133" s="45">
        <f t="shared" si="33"/>
        <v>693</v>
      </c>
      <c r="C133" s="125" t="s">
        <v>64</v>
      </c>
      <c r="D133" s="136" t="s">
        <v>11</v>
      </c>
      <c r="E133" s="136"/>
      <c r="F133" s="157">
        <v>1</v>
      </c>
      <c r="G133" s="136" t="s">
        <v>13</v>
      </c>
      <c r="H133" s="456"/>
      <c r="I133" s="158">
        <f t="shared" si="52"/>
        <v>0</v>
      </c>
      <c r="J133" s="163"/>
      <c r="K133" s="456"/>
      <c r="L133" s="158">
        <f t="shared" si="53"/>
        <v>0</v>
      </c>
      <c r="M133" s="163"/>
      <c r="N133" s="32">
        <f t="shared" si="54"/>
        <v>0</v>
      </c>
      <c r="O133" s="383"/>
      <c r="P133" s="374" t="s">
        <v>487</v>
      </c>
      <c r="Q133" s="55"/>
      <c r="R133" s="332"/>
      <c r="S133" s="55"/>
    </row>
    <row r="134" spans="1:44" s="25" customFormat="1" x14ac:dyDescent="0.25">
      <c r="A134" s="330">
        <f t="shared" si="32"/>
        <v>694</v>
      </c>
      <c r="B134" s="45">
        <f t="shared" si="33"/>
        <v>694</v>
      </c>
      <c r="C134" s="130"/>
      <c r="D134" s="136" t="s">
        <v>48</v>
      </c>
      <c r="E134" s="136"/>
      <c r="F134" s="136">
        <v>0.5</v>
      </c>
      <c r="G134" s="136" t="s">
        <v>24</v>
      </c>
      <c r="H134" s="456"/>
      <c r="I134" s="158">
        <f t="shared" si="52"/>
        <v>0</v>
      </c>
      <c r="J134" s="163"/>
      <c r="K134" s="456"/>
      <c r="L134" s="158">
        <f t="shared" si="53"/>
        <v>0</v>
      </c>
      <c r="M134" s="163"/>
      <c r="N134" s="32">
        <f t="shared" si="54"/>
        <v>0</v>
      </c>
      <c r="O134" s="383"/>
      <c r="P134" s="374" t="s">
        <v>487</v>
      </c>
      <c r="Q134" s="55"/>
      <c r="R134" s="332"/>
      <c r="S134" s="55"/>
    </row>
    <row r="135" spans="1:44" s="25" customFormat="1" x14ac:dyDescent="0.25">
      <c r="A135" s="330">
        <f t="shared" si="32"/>
        <v>695</v>
      </c>
      <c r="B135" s="45">
        <f t="shared" si="33"/>
        <v>695</v>
      </c>
      <c r="C135" s="130"/>
      <c r="D135" s="151" t="s">
        <v>25</v>
      </c>
      <c r="E135" s="170"/>
      <c r="F135" s="166">
        <v>3</v>
      </c>
      <c r="G135" s="173" t="s">
        <v>40</v>
      </c>
      <c r="H135" s="33"/>
      <c r="I135" s="158"/>
      <c r="J135" s="33"/>
      <c r="K135" s="163"/>
      <c r="L135" s="158">
        <f>SUM(L124:L134)</f>
        <v>0</v>
      </c>
      <c r="M135" s="34"/>
      <c r="N135" s="32">
        <f>L135/100*F135</f>
        <v>0</v>
      </c>
      <c r="O135" s="139"/>
      <c r="P135" s="374" t="s">
        <v>487</v>
      </c>
      <c r="Q135" s="55"/>
      <c r="R135" s="332"/>
      <c r="S135" s="55"/>
      <c r="T135" s="78"/>
      <c r="U135" s="78"/>
    </row>
    <row r="136" spans="1:44" s="25" customFormat="1" x14ac:dyDescent="0.25">
      <c r="A136" s="330">
        <f t="shared" si="32"/>
        <v>695</v>
      </c>
      <c r="B136" s="45" t="str">
        <f t="shared" si="33"/>
        <v/>
      </c>
      <c r="C136" s="189"/>
      <c r="D136" s="195" t="s">
        <v>3</v>
      </c>
      <c r="E136" s="190"/>
      <c r="F136" s="190"/>
      <c r="G136" s="190"/>
      <c r="H136" s="191"/>
      <c r="I136" s="192"/>
      <c r="J136" s="193"/>
      <c r="K136" s="191"/>
      <c r="L136" s="192"/>
      <c r="M136" s="193"/>
      <c r="N136" s="194"/>
      <c r="O136" s="388">
        <f>SUM(N124:N135)</f>
        <v>0</v>
      </c>
      <c r="P136" s="139"/>
      <c r="Q136" s="55"/>
      <c r="R136" s="332"/>
      <c r="S136" s="55"/>
    </row>
    <row r="137" spans="1:44" s="25" customFormat="1" x14ac:dyDescent="0.25">
      <c r="A137" s="330">
        <f t="shared" si="32"/>
        <v>695</v>
      </c>
      <c r="B137" s="45" t="str">
        <f t="shared" si="33"/>
        <v/>
      </c>
      <c r="C137" s="130"/>
      <c r="D137" s="136"/>
      <c r="E137" s="136"/>
      <c r="F137" s="136"/>
      <c r="G137" s="136"/>
      <c r="H137" s="34"/>
      <c r="I137" s="158"/>
      <c r="J137" s="163"/>
      <c r="K137" s="34"/>
      <c r="L137" s="158"/>
      <c r="M137" s="163"/>
      <c r="N137" s="32"/>
      <c r="O137" s="383"/>
      <c r="P137" s="139"/>
      <c r="Q137" s="55"/>
      <c r="R137" s="332"/>
      <c r="S137" s="55"/>
    </row>
    <row r="138" spans="1:44" s="25" customFormat="1" ht="15.75" thickBot="1" x14ac:dyDescent="0.3">
      <c r="A138" s="330">
        <f t="shared" si="32"/>
        <v>695</v>
      </c>
      <c r="B138" s="45" t="str">
        <f t="shared" si="33"/>
        <v/>
      </c>
      <c r="C138" s="130"/>
      <c r="D138" s="136"/>
      <c r="E138" s="136"/>
      <c r="F138" s="136"/>
      <c r="G138" s="136"/>
      <c r="H138" s="34"/>
      <c r="I138" s="158"/>
      <c r="J138" s="163"/>
      <c r="K138" s="34"/>
      <c r="L138" s="158"/>
      <c r="M138" s="163"/>
      <c r="N138" s="32"/>
      <c r="O138" s="383"/>
      <c r="P138" s="139"/>
      <c r="Q138" s="55"/>
      <c r="R138" s="332"/>
      <c r="S138" s="55"/>
    </row>
    <row r="139" spans="1:44" s="25" customFormat="1" ht="15.75" thickBot="1" x14ac:dyDescent="0.3">
      <c r="A139" s="330">
        <f t="shared" si="32"/>
        <v>695</v>
      </c>
      <c r="B139" s="45" t="str">
        <f t="shared" si="33"/>
        <v/>
      </c>
      <c r="C139" s="130"/>
      <c r="D139" s="250" t="s">
        <v>211</v>
      </c>
      <c r="E139" s="136"/>
      <c r="F139" s="136"/>
      <c r="G139" s="136"/>
      <c r="H139" s="34"/>
      <c r="I139" s="158"/>
      <c r="J139" s="163"/>
      <c r="K139" s="34"/>
      <c r="L139" s="158"/>
      <c r="M139" s="163"/>
      <c r="N139" s="32"/>
      <c r="O139" s="383"/>
      <c r="P139" s="139"/>
      <c r="Q139" s="55"/>
      <c r="R139" s="332"/>
      <c r="S139" s="55"/>
    </row>
    <row r="140" spans="1:44" s="29" customFormat="1" x14ac:dyDescent="0.25">
      <c r="A140" s="330">
        <f t="shared" ref="A140:A203" si="55">IF(ISNUMBER($F140),$A139+1,$A139+0)</f>
        <v>696</v>
      </c>
      <c r="B140" s="45">
        <f t="shared" ref="B140:B203" si="56">IF((A140-A139)=0,"",A140)</f>
        <v>696</v>
      </c>
      <c r="C140" s="125"/>
      <c r="D140" s="140" t="s">
        <v>121</v>
      </c>
      <c r="E140" s="134"/>
      <c r="F140" s="157">
        <v>2.5</v>
      </c>
      <c r="G140" s="32" t="s">
        <v>24</v>
      </c>
      <c r="H140" s="454"/>
      <c r="I140" s="158">
        <f>F140*H140</f>
        <v>0</v>
      </c>
      <c r="J140" s="32"/>
      <c r="K140" s="120"/>
      <c r="L140" s="158"/>
      <c r="M140" s="32"/>
      <c r="N140" s="32">
        <f>SUM(I140+L140)</f>
        <v>0</v>
      </c>
      <c r="O140" s="383"/>
      <c r="P140" s="374" t="s">
        <v>487</v>
      </c>
      <c r="Q140" s="55"/>
      <c r="R140" s="332"/>
      <c r="S140" s="55"/>
      <c r="AO140" s="28"/>
      <c r="AP140" s="28"/>
      <c r="AQ140" s="28"/>
      <c r="AR140" s="28"/>
    </row>
    <row r="141" spans="1:44" s="29" customFormat="1" x14ac:dyDescent="0.25">
      <c r="A141" s="330">
        <f t="shared" si="55"/>
        <v>697</v>
      </c>
      <c r="B141" s="45">
        <f t="shared" si="56"/>
        <v>697</v>
      </c>
      <c r="C141" s="125" t="s">
        <v>180</v>
      </c>
      <c r="D141" s="142" t="s">
        <v>275</v>
      </c>
      <c r="E141" s="134"/>
      <c r="F141" s="157">
        <v>1</v>
      </c>
      <c r="G141" s="32" t="s">
        <v>22</v>
      </c>
      <c r="H141" s="454"/>
      <c r="I141" s="158">
        <f t="shared" ref="I141:I143" si="57">F141*H141</f>
        <v>0</v>
      </c>
      <c r="J141" s="32"/>
      <c r="K141" s="454"/>
      <c r="L141" s="158">
        <f t="shared" ref="L141:L143" si="58">F141*K141</f>
        <v>0</v>
      </c>
      <c r="M141" s="32"/>
      <c r="N141" s="32">
        <f t="shared" ref="N141:N160" si="59">SUM(I141+L141)</f>
        <v>0</v>
      </c>
      <c r="O141" s="383"/>
      <c r="P141" s="374" t="s">
        <v>487</v>
      </c>
      <c r="Q141" s="55"/>
      <c r="R141" s="332"/>
      <c r="S141" s="55"/>
      <c r="AO141" s="28"/>
      <c r="AP141" s="28"/>
      <c r="AQ141" s="28"/>
      <c r="AR141" s="28"/>
    </row>
    <row r="142" spans="1:44" s="47" customFormat="1" ht="15" customHeight="1" x14ac:dyDescent="0.25">
      <c r="A142" s="330">
        <f t="shared" si="55"/>
        <v>698</v>
      </c>
      <c r="B142" s="45">
        <f t="shared" si="56"/>
        <v>698</v>
      </c>
      <c r="C142" s="200" t="s">
        <v>59</v>
      </c>
      <c r="D142" s="201" t="s">
        <v>278</v>
      </c>
      <c r="F142" s="136">
        <v>1</v>
      </c>
      <c r="G142" s="134" t="s">
        <v>13</v>
      </c>
      <c r="H142" s="454"/>
      <c r="I142" s="158">
        <f t="shared" si="57"/>
        <v>0</v>
      </c>
      <c r="J142" s="163"/>
      <c r="K142" s="458"/>
      <c r="L142" s="158">
        <f t="shared" si="58"/>
        <v>0</v>
      </c>
      <c r="M142" s="163"/>
      <c r="N142" s="34">
        <f t="shared" si="59"/>
        <v>0</v>
      </c>
      <c r="O142" s="389"/>
      <c r="P142" s="374" t="s">
        <v>487</v>
      </c>
      <c r="Q142" s="55"/>
      <c r="R142" s="332"/>
      <c r="S142" s="55"/>
      <c r="T142" s="117"/>
    </row>
    <row r="143" spans="1:44" s="47" customFormat="1" ht="15" customHeight="1" x14ac:dyDescent="0.25">
      <c r="A143" s="330">
        <f t="shared" si="55"/>
        <v>699</v>
      </c>
      <c r="B143" s="45">
        <f t="shared" si="56"/>
        <v>699</v>
      </c>
      <c r="C143" s="127" t="s">
        <v>273</v>
      </c>
      <c r="D143" s="143" t="s">
        <v>181</v>
      </c>
      <c r="E143" s="164"/>
      <c r="F143" s="157">
        <v>1</v>
      </c>
      <c r="G143" s="134" t="s">
        <v>13</v>
      </c>
      <c r="H143" s="456"/>
      <c r="I143" s="158">
        <f t="shared" si="57"/>
        <v>0</v>
      </c>
      <c r="J143" s="163"/>
      <c r="K143" s="456"/>
      <c r="L143" s="158">
        <f t="shared" si="58"/>
        <v>0</v>
      </c>
      <c r="M143" s="163"/>
      <c r="N143" s="32">
        <f t="shared" si="59"/>
        <v>0</v>
      </c>
      <c r="O143" s="383"/>
      <c r="P143" s="374" t="s">
        <v>487</v>
      </c>
      <c r="Q143" s="55"/>
      <c r="R143" s="332"/>
      <c r="S143" s="55"/>
    </row>
    <row r="144" spans="1:44" s="47" customFormat="1" ht="15" customHeight="1" x14ac:dyDescent="0.25">
      <c r="A144" s="330">
        <f t="shared" si="55"/>
        <v>700</v>
      </c>
      <c r="B144" s="45">
        <f t="shared" si="56"/>
        <v>700</v>
      </c>
      <c r="C144" s="127" t="s">
        <v>61</v>
      </c>
      <c r="D144" s="143" t="s">
        <v>182</v>
      </c>
      <c r="E144" s="164"/>
      <c r="F144" s="157">
        <v>2</v>
      </c>
      <c r="G144" s="134" t="s">
        <v>13</v>
      </c>
      <c r="H144" s="456"/>
      <c r="I144" s="158">
        <f t="shared" ref="I144:I157" si="60">F144*H144</f>
        <v>0</v>
      </c>
      <c r="J144" s="163"/>
      <c r="K144" s="456"/>
      <c r="L144" s="158">
        <f t="shared" ref="L144:L160" si="61">F144*K144</f>
        <v>0</v>
      </c>
      <c r="M144" s="163"/>
      <c r="N144" s="32">
        <f t="shared" si="59"/>
        <v>0</v>
      </c>
      <c r="O144" s="383"/>
      <c r="P144" s="374" t="s">
        <v>487</v>
      </c>
      <c r="Q144" s="55"/>
      <c r="R144" s="332"/>
      <c r="S144" s="55"/>
    </row>
    <row r="145" spans="1:40" s="47" customFormat="1" ht="15" customHeight="1" x14ac:dyDescent="0.25">
      <c r="A145" s="330">
        <f t="shared" si="55"/>
        <v>701</v>
      </c>
      <c r="B145" s="45">
        <f t="shared" si="56"/>
        <v>701</v>
      </c>
      <c r="C145" s="127" t="s">
        <v>58</v>
      </c>
      <c r="D145" s="143" t="s">
        <v>44</v>
      </c>
      <c r="E145" s="164"/>
      <c r="F145" s="157">
        <v>2</v>
      </c>
      <c r="G145" s="134" t="s">
        <v>13</v>
      </c>
      <c r="H145" s="456"/>
      <c r="I145" s="158">
        <f t="shared" si="60"/>
        <v>0</v>
      </c>
      <c r="J145" s="163"/>
      <c r="K145" s="456"/>
      <c r="L145" s="158">
        <f t="shared" si="61"/>
        <v>0</v>
      </c>
      <c r="M145" s="163"/>
      <c r="N145" s="32">
        <f t="shared" si="59"/>
        <v>0</v>
      </c>
      <c r="O145" s="383"/>
      <c r="P145" s="374" t="s">
        <v>487</v>
      </c>
      <c r="Q145" s="55"/>
      <c r="R145" s="332"/>
      <c r="S145" s="55"/>
    </row>
    <row r="146" spans="1:40" s="25" customFormat="1" x14ac:dyDescent="0.25">
      <c r="A146" s="330">
        <f t="shared" si="55"/>
        <v>702</v>
      </c>
      <c r="B146" s="45">
        <f t="shared" si="56"/>
        <v>702</v>
      </c>
      <c r="C146" s="127" t="s">
        <v>60</v>
      </c>
      <c r="D146" s="136" t="s">
        <v>106</v>
      </c>
      <c r="E146" s="136"/>
      <c r="F146" s="159">
        <v>1</v>
      </c>
      <c r="G146" s="136" t="s">
        <v>13</v>
      </c>
      <c r="H146" s="456"/>
      <c r="I146" s="158">
        <f t="shared" si="60"/>
        <v>0</v>
      </c>
      <c r="J146" s="163"/>
      <c r="K146" s="456"/>
      <c r="L146" s="158">
        <f t="shared" ref="L146:L147" si="62">F146*K146</f>
        <v>0</v>
      </c>
      <c r="M146" s="163"/>
      <c r="N146" s="32">
        <f t="shared" ref="N146:N147" si="63">SUM(I146+L146)</f>
        <v>0</v>
      </c>
      <c r="O146" s="383"/>
      <c r="P146" s="374" t="s">
        <v>487</v>
      </c>
      <c r="Q146" s="55"/>
      <c r="R146" s="332"/>
      <c r="S146" s="55"/>
    </row>
    <row r="147" spans="1:40" s="25" customFormat="1" x14ac:dyDescent="0.25">
      <c r="A147" s="330">
        <f t="shared" si="55"/>
        <v>703</v>
      </c>
      <c r="B147" s="45">
        <f t="shared" si="56"/>
        <v>703</v>
      </c>
      <c r="C147" s="127" t="s">
        <v>60</v>
      </c>
      <c r="D147" s="136" t="s">
        <v>45</v>
      </c>
      <c r="E147" s="136"/>
      <c r="F147" s="157">
        <v>1</v>
      </c>
      <c r="G147" s="136" t="s">
        <v>13</v>
      </c>
      <c r="H147" s="456"/>
      <c r="I147" s="158">
        <f t="shared" si="60"/>
        <v>0</v>
      </c>
      <c r="J147" s="163"/>
      <c r="K147" s="456"/>
      <c r="L147" s="158">
        <f t="shared" si="62"/>
        <v>0</v>
      </c>
      <c r="M147" s="163"/>
      <c r="N147" s="32">
        <f t="shared" si="63"/>
        <v>0</v>
      </c>
      <c r="O147" s="383"/>
      <c r="P147" s="374" t="s">
        <v>487</v>
      </c>
      <c r="Q147" s="55"/>
      <c r="R147" s="332"/>
      <c r="S147" s="55"/>
    </row>
    <row r="148" spans="1:40" s="25" customFormat="1" x14ac:dyDescent="0.25">
      <c r="A148" s="330">
        <f t="shared" si="55"/>
        <v>704</v>
      </c>
      <c r="B148" s="45">
        <f t="shared" si="56"/>
        <v>704</v>
      </c>
      <c r="C148" s="127" t="s">
        <v>60</v>
      </c>
      <c r="D148" s="136" t="s">
        <v>53</v>
      </c>
      <c r="E148" s="136"/>
      <c r="F148" s="159">
        <v>2</v>
      </c>
      <c r="G148" s="136" t="s">
        <v>13</v>
      </c>
      <c r="H148" s="456"/>
      <c r="I148" s="158">
        <f t="shared" si="60"/>
        <v>0</v>
      </c>
      <c r="J148" s="163"/>
      <c r="K148" s="456"/>
      <c r="L148" s="158">
        <f t="shared" si="61"/>
        <v>0</v>
      </c>
      <c r="M148" s="163"/>
      <c r="N148" s="32">
        <f t="shared" si="59"/>
        <v>0</v>
      </c>
      <c r="O148" s="383"/>
      <c r="P148" s="374" t="s">
        <v>487</v>
      </c>
      <c r="Q148" s="55"/>
      <c r="R148" s="332"/>
      <c r="S148" s="55"/>
    </row>
    <row r="149" spans="1:40" s="25" customFormat="1" x14ac:dyDescent="0.25">
      <c r="A149" s="330">
        <f t="shared" si="55"/>
        <v>705</v>
      </c>
      <c r="B149" s="45">
        <f t="shared" si="56"/>
        <v>705</v>
      </c>
      <c r="C149" s="127" t="s">
        <v>60</v>
      </c>
      <c r="D149" s="136" t="s">
        <v>46</v>
      </c>
      <c r="E149" s="136"/>
      <c r="F149" s="159">
        <v>7</v>
      </c>
      <c r="G149" s="136" t="s">
        <v>13</v>
      </c>
      <c r="H149" s="456"/>
      <c r="I149" s="158">
        <f t="shared" si="60"/>
        <v>0</v>
      </c>
      <c r="J149" s="163"/>
      <c r="K149" s="456"/>
      <c r="L149" s="158">
        <f t="shared" ref="L149" si="64">F149*K149</f>
        <v>0</v>
      </c>
      <c r="M149" s="163"/>
      <c r="N149" s="32">
        <f t="shared" ref="N149" si="65">SUM(I149+L149)</f>
        <v>0</v>
      </c>
      <c r="O149" s="383"/>
      <c r="P149" s="374" t="s">
        <v>487</v>
      </c>
      <c r="Q149" s="55"/>
      <c r="R149" s="332"/>
      <c r="S149" s="55"/>
    </row>
    <row r="150" spans="1:40" s="25" customFormat="1" x14ac:dyDescent="0.25">
      <c r="A150" s="330">
        <f t="shared" si="55"/>
        <v>706</v>
      </c>
      <c r="B150" s="45">
        <f t="shared" si="56"/>
        <v>706</v>
      </c>
      <c r="C150" s="129" t="s">
        <v>59</v>
      </c>
      <c r="D150" s="136" t="s">
        <v>279</v>
      </c>
      <c r="E150" s="136"/>
      <c r="F150" s="157">
        <v>5</v>
      </c>
      <c r="G150" s="136" t="s">
        <v>13</v>
      </c>
      <c r="H150" s="456"/>
      <c r="I150" s="158">
        <f t="shared" si="60"/>
        <v>0</v>
      </c>
      <c r="J150" s="163"/>
      <c r="K150" s="456"/>
      <c r="L150" s="158">
        <f t="shared" ref="L150" si="66">F150*K150</f>
        <v>0</v>
      </c>
      <c r="M150" s="163"/>
      <c r="N150" s="32">
        <f>SUM(I150+L150)</f>
        <v>0</v>
      </c>
      <c r="O150" s="383"/>
      <c r="P150" s="374" t="s">
        <v>487</v>
      </c>
      <c r="Q150" s="55"/>
      <c r="R150" s="332"/>
      <c r="S150" s="55"/>
    </row>
    <row r="151" spans="1:40" s="25" customFormat="1" x14ac:dyDescent="0.25">
      <c r="A151" s="330">
        <f t="shared" si="55"/>
        <v>707</v>
      </c>
      <c r="B151" s="45">
        <f t="shared" si="56"/>
        <v>707</v>
      </c>
      <c r="C151" s="129" t="s">
        <v>59</v>
      </c>
      <c r="D151" s="136" t="s">
        <v>280</v>
      </c>
      <c r="E151" s="136"/>
      <c r="F151" s="157">
        <v>1</v>
      </c>
      <c r="G151" s="136" t="s">
        <v>13</v>
      </c>
      <c r="H151" s="456"/>
      <c r="I151" s="158">
        <f t="shared" si="60"/>
        <v>0</v>
      </c>
      <c r="J151" s="163"/>
      <c r="K151" s="456"/>
      <c r="L151" s="158">
        <f t="shared" ref="L151" si="67">F151*K151</f>
        <v>0</v>
      </c>
      <c r="M151" s="163"/>
      <c r="N151" s="32">
        <f>SUM(I151+L151)</f>
        <v>0</v>
      </c>
      <c r="O151" s="383"/>
      <c r="P151" s="374" t="s">
        <v>487</v>
      </c>
      <c r="Q151" s="55"/>
      <c r="R151" s="332"/>
      <c r="S151" s="55"/>
    </row>
    <row r="152" spans="1:40" s="25" customFormat="1" x14ac:dyDescent="0.25">
      <c r="A152" s="330">
        <f t="shared" si="55"/>
        <v>708</v>
      </c>
      <c r="B152" s="45">
        <f t="shared" si="56"/>
        <v>708</v>
      </c>
      <c r="C152" s="129" t="s">
        <v>59</v>
      </c>
      <c r="D152" s="136" t="s">
        <v>238</v>
      </c>
      <c r="E152" s="136"/>
      <c r="F152" s="157">
        <v>1</v>
      </c>
      <c r="G152" s="136" t="s">
        <v>13</v>
      </c>
      <c r="H152" s="456"/>
      <c r="I152" s="158">
        <f t="shared" si="60"/>
        <v>0</v>
      </c>
      <c r="J152" s="163"/>
      <c r="K152" s="456"/>
      <c r="L152" s="158">
        <f t="shared" ref="L152:L153" si="68">F152*K152</f>
        <v>0</v>
      </c>
      <c r="M152" s="163"/>
      <c r="N152" s="32">
        <f>SUM(I152+L152)</f>
        <v>0</v>
      </c>
      <c r="O152" s="383"/>
      <c r="P152" s="374" t="s">
        <v>487</v>
      </c>
      <c r="Q152" s="55"/>
      <c r="R152" s="332"/>
      <c r="S152" s="55"/>
    </row>
    <row r="153" spans="1:40" s="25" customFormat="1" x14ac:dyDescent="0.25">
      <c r="A153" s="330">
        <f t="shared" si="55"/>
        <v>709</v>
      </c>
      <c r="B153" s="45">
        <f t="shared" si="56"/>
        <v>709</v>
      </c>
      <c r="C153" s="237" t="s">
        <v>354</v>
      </c>
      <c r="D153" s="136" t="s">
        <v>234</v>
      </c>
      <c r="E153" s="136"/>
      <c r="F153" s="159">
        <v>1</v>
      </c>
      <c r="G153" s="136" t="s">
        <v>13</v>
      </c>
      <c r="H153" s="456"/>
      <c r="I153" s="158">
        <f t="shared" si="60"/>
        <v>0</v>
      </c>
      <c r="J153" s="163"/>
      <c r="K153" s="456"/>
      <c r="L153" s="158">
        <f t="shared" si="68"/>
        <v>0</v>
      </c>
      <c r="M153" s="163"/>
      <c r="N153" s="32">
        <f t="shared" ref="N153" si="69">SUM(I153+L153)</f>
        <v>0</v>
      </c>
      <c r="O153" s="383"/>
      <c r="P153" s="374" t="s">
        <v>487</v>
      </c>
      <c r="Q153" s="55"/>
      <c r="R153" s="332"/>
      <c r="S153" s="55"/>
    </row>
    <row r="154" spans="1:40" s="25" customFormat="1" x14ac:dyDescent="0.25">
      <c r="A154" s="330">
        <f t="shared" si="55"/>
        <v>710</v>
      </c>
      <c r="B154" s="45">
        <f t="shared" si="56"/>
        <v>710</v>
      </c>
      <c r="C154" s="237" t="s">
        <v>235</v>
      </c>
      <c r="D154" s="136" t="s">
        <v>283</v>
      </c>
      <c r="E154" s="136"/>
      <c r="F154" s="159">
        <v>2</v>
      </c>
      <c r="G154" s="136" t="s">
        <v>13</v>
      </c>
      <c r="H154" s="456"/>
      <c r="I154" s="158">
        <f t="shared" si="60"/>
        <v>0</v>
      </c>
      <c r="J154" s="163"/>
      <c r="K154" s="456"/>
      <c r="L154" s="158">
        <f t="shared" si="61"/>
        <v>0</v>
      </c>
      <c r="M154" s="163"/>
      <c r="N154" s="32">
        <f t="shared" si="59"/>
        <v>0</v>
      </c>
      <c r="O154" s="383"/>
      <c r="P154" s="374" t="s">
        <v>487</v>
      </c>
      <c r="Q154" s="55"/>
      <c r="R154" s="332"/>
      <c r="S154" s="55"/>
    </row>
    <row r="155" spans="1:40" s="25" customFormat="1" x14ac:dyDescent="0.25">
      <c r="A155" s="330">
        <f t="shared" si="55"/>
        <v>711</v>
      </c>
      <c r="B155" s="45">
        <f>IF((A155-A154)=0,"",A155)</f>
        <v>711</v>
      </c>
      <c r="C155" s="237" t="s">
        <v>235</v>
      </c>
      <c r="D155" s="136" t="s">
        <v>284</v>
      </c>
      <c r="E155" s="136"/>
      <c r="F155" s="159">
        <v>2</v>
      </c>
      <c r="G155" s="136" t="s">
        <v>13</v>
      </c>
      <c r="H155" s="456"/>
      <c r="I155" s="158">
        <f t="shared" si="60"/>
        <v>0</v>
      </c>
      <c r="J155" s="163"/>
      <c r="K155" s="456"/>
      <c r="L155" s="158">
        <f t="shared" ref="L155" si="70">F155*K155</f>
        <v>0</v>
      </c>
      <c r="M155" s="163"/>
      <c r="N155" s="32">
        <f t="shared" si="59"/>
        <v>0</v>
      </c>
      <c r="O155" s="383"/>
      <c r="P155" s="374" t="s">
        <v>487</v>
      </c>
      <c r="Q155" s="55"/>
      <c r="R155" s="332"/>
      <c r="S155" s="55"/>
    </row>
    <row r="156" spans="1:40" x14ac:dyDescent="0.25">
      <c r="A156" s="330">
        <f t="shared" si="55"/>
        <v>712</v>
      </c>
      <c r="B156" s="45">
        <f t="shared" si="56"/>
        <v>712</v>
      </c>
      <c r="C156" s="124" t="s">
        <v>63</v>
      </c>
      <c r="D156" s="136" t="s">
        <v>47</v>
      </c>
      <c r="F156" s="159">
        <v>76</v>
      </c>
      <c r="G156" s="134" t="s">
        <v>13</v>
      </c>
      <c r="H156" s="456"/>
      <c r="I156" s="158">
        <f t="shared" si="60"/>
        <v>0</v>
      </c>
      <c r="J156" s="163"/>
      <c r="K156" s="456"/>
      <c r="L156" s="158">
        <f t="shared" si="61"/>
        <v>0</v>
      </c>
      <c r="M156" s="163"/>
      <c r="N156" s="32">
        <f t="shared" si="59"/>
        <v>0</v>
      </c>
      <c r="P156" s="374" t="s">
        <v>487</v>
      </c>
      <c r="Q156" s="55"/>
      <c r="R156" s="332"/>
      <c r="S156" s="55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</row>
    <row r="157" spans="1:40" x14ac:dyDescent="0.25">
      <c r="A157" s="330">
        <f t="shared" si="55"/>
        <v>713</v>
      </c>
      <c r="B157" s="45">
        <f t="shared" si="56"/>
        <v>713</v>
      </c>
      <c r="C157" s="71" t="s">
        <v>281</v>
      </c>
      <c r="D157" s="25" t="s">
        <v>282</v>
      </c>
      <c r="E157" s="28"/>
      <c r="F157" s="136">
        <v>10</v>
      </c>
      <c r="G157" s="134" t="s">
        <v>13</v>
      </c>
      <c r="H157" s="454"/>
      <c r="I157" s="158">
        <f t="shared" si="60"/>
        <v>0</v>
      </c>
      <c r="J157" s="163"/>
      <c r="K157" s="456"/>
      <c r="L157" s="158">
        <f t="shared" si="61"/>
        <v>0</v>
      </c>
      <c r="M157" s="163"/>
      <c r="N157" s="32">
        <f>SUM(I157+L157)</f>
        <v>0</v>
      </c>
      <c r="O157" s="390"/>
      <c r="P157" s="374" t="s">
        <v>487</v>
      </c>
      <c r="Q157" s="55"/>
      <c r="R157" s="332"/>
      <c r="S157" s="55"/>
      <c r="T157" s="117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</row>
    <row r="158" spans="1:40" x14ac:dyDescent="0.25">
      <c r="A158" s="330">
        <f t="shared" si="55"/>
        <v>714</v>
      </c>
      <c r="B158" s="45">
        <f t="shared" si="56"/>
        <v>714</v>
      </c>
      <c r="D158" s="136" t="s">
        <v>27</v>
      </c>
      <c r="F158" s="157">
        <v>0.5</v>
      </c>
      <c r="G158" s="134" t="s">
        <v>16</v>
      </c>
      <c r="H158" s="454"/>
      <c r="I158" s="158">
        <f>F158*H158</f>
        <v>0</v>
      </c>
      <c r="J158" s="163"/>
      <c r="K158" s="456"/>
      <c r="L158" s="158">
        <f t="shared" si="61"/>
        <v>0</v>
      </c>
      <c r="M158" s="163"/>
      <c r="N158" s="32">
        <f t="shared" si="59"/>
        <v>0</v>
      </c>
      <c r="P158" s="374" t="s">
        <v>487</v>
      </c>
      <c r="Q158" s="55"/>
      <c r="R158" s="332"/>
      <c r="S158" s="55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</row>
    <row r="159" spans="1:40" s="25" customFormat="1" x14ac:dyDescent="0.25">
      <c r="A159" s="330">
        <f t="shared" si="55"/>
        <v>715</v>
      </c>
      <c r="B159" s="45">
        <f t="shared" si="56"/>
        <v>715</v>
      </c>
      <c r="C159" s="125" t="s">
        <v>64</v>
      </c>
      <c r="D159" s="136" t="s">
        <v>11</v>
      </c>
      <c r="E159" s="136"/>
      <c r="F159" s="157">
        <v>1</v>
      </c>
      <c r="G159" s="136" t="s">
        <v>13</v>
      </c>
      <c r="H159" s="456"/>
      <c r="I159" s="158">
        <f>F159*H159</f>
        <v>0</v>
      </c>
      <c r="J159" s="163"/>
      <c r="K159" s="456"/>
      <c r="L159" s="158">
        <f t="shared" si="61"/>
        <v>0</v>
      </c>
      <c r="M159" s="163"/>
      <c r="N159" s="32">
        <f t="shared" si="59"/>
        <v>0</v>
      </c>
      <c r="O159" s="383"/>
      <c r="P159" s="374" t="s">
        <v>487</v>
      </c>
      <c r="Q159" s="55"/>
      <c r="R159" s="332"/>
      <c r="S159" s="55"/>
    </row>
    <row r="160" spans="1:40" s="25" customFormat="1" x14ac:dyDescent="0.25">
      <c r="A160" s="330">
        <f t="shared" si="55"/>
        <v>716</v>
      </c>
      <c r="B160" s="45"/>
      <c r="C160" s="130"/>
      <c r="D160" s="136" t="s">
        <v>48</v>
      </c>
      <c r="E160" s="136"/>
      <c r="F160" s="136">
        <v>0.5</v>
      </c>
      <c r="G160" s="136" t="s">
        <v>24</v>
      </c>
      <c r="H160" s="456"/>
      <c r="I160" s="158">
        <f>F160*H160</f>
        <v>0</v>
      </c>
      <c r="J160" s="163"/>
      <c r="K160" s="456"/>
      <c r="L160" s="158">
        <f t="shared" si="61"/>
        <v>0</v>
      </c>
      <c r="M160" s="163"/>
      <c r="N160" s="32">
        <f t="shared" si="59"/>
        <v>0</v>
      </c>
      <c r="O160" s="383"/>
      <c r="P160" s="374" t="s">
        <v>487</v>
      </c>
      <c r="Q160" s="55"/>
      <c r="R160" s="332"/>
      <c r="S160" s="55"/>
    </row>
    <row r="161" spans="1:44" s="25" customFormat="1" x14ac:dyDescent="0.25">
      <c r="A161" s="330">
        <f t="shared" si="55"/>
        <v>717</v>
      </c>
      <c r="B161" s="45">
        <f t="shared" si="56"/>
        <v>717</v>
      </c>
      <c r="C161" s="130"/>
      <c r="D161" s="151" t="s">
        <v>25</v>
      </c>
      <c r="E161" s="170"/>
      <c r="F161" s="166">
        <v>3</v>
      </c>
      <c r="G161" s="173" t="s">
        <v>40</v>
      </c>
      <c r="H161" s="33"/>
      <c r="I161" s="158"/>
      <c r="J161" s="33"/>
      <c r="K161" s="163"/>
      <c r="L161" s="158">
        <f>SUM(L140:L160)</f>
        <v>0</v>
      </c>
      <c r="M161" s="34"/>
      <c r="N161" s="32">
        <f>L161/100*F161</f>
        <v>0</v>
      </c>
      <c r="O161" s="139"/>
      <c r="P161" s="374" t="s">
        <v>487</v>
      </c>
      <c r="Q161" s="55"/>
      <c r="R161" s="332"/>
      <c r="S161" s="55"/>
      <c r="T161" s="78"/>
      <c r="U161" s="78"/>
    </row>
    <row r="162" spans="1:44" s="25" customFormat="1" x14ac:dyDescent="0.25">
      <c r="A162" s="330">
        <f t="shared" si="55"/>
        <v>717</v>
      </c>
      <c r="B162" s="45" t="str">
        <f t="shared" si="56"/>
        <v/>
      </c>
      <c r="C162" s="189"/>
      <c r="D162" s="195" t="s">
        <v>3</v>
      </c>
      <c r="E162" s="190"/>
      <c r="F162" s="190"/>
      <c r="G162" s="190"/>
      <c r="H162" s="191"/>
      <c r="I162" s="192"/>
      <c r="J162" s="193"/>
      <c r="K162" s="191"/>
      <c r="L162" s="192"/>
      <c r="M162" s="193"/>
      <c r="N162" s="194"/>
      <c r="O162" s="388">
        <f>SUM(N140:N161)</f>
        <v>0</v>
      </c>
      <c r="P162" s="139"/>
      <c r="Q162" s="55"/>
      <c r="R162" s="332"/>
      <c r="S162" s="55"/>
    </row>
    <row r="163" spans="1:44" s="25" customFormat="1" x14ac:dyDescent="0.25">
      <c r="A163" s="330">
        <f t="shared" si="55"/>
        <v>717</v>
      </c>
      <c r="B163" s="45" t="str">
        <f t="shared" si="56"/>
        <v/>
      </c>
      <c r="C163" s="130"/>
      <c r="D163" s="136"/>
      <c r="E163" s="136"/>
      <c r="F163" s="136"/>
      <c r="G163" s="136"/>
      <c r="H163" s="34"/>
      <c r="I163" s="158"/>
      <c r="J163" s="163"/>
      <c r="K163" s="34"/>
      <c r="L163" s="158"/>
      <c r="M163" s="163"/>
      <c r="N163" s="32"/>
      <c r="O163" s="383"/>
      <c r="P163" s="139"/>
      <c r="Q163" s="55"/>
      <c r="R163" s="332"/>
      <c r="S163" s="55"/>
    </row>
    <row r="164" spans="1:44" s="25" customFormat="1" ht="15.75" thickBot="1" x14ac:dyDescent="0.3">
      <c r="A164" s="330">
        <f t="shared" si="55"/>
        <v>717</v>
      </c>
      <c r="B164" s="45" t="str">
        <f t="shared" si="56"/>
        <v/>
      </c>
      <c r="C164" s="130"/>
      <c r="D164" s="136"/>
      <c r="E164" s="136"/>
      <c r="F164" s="136"/>
      <c r="G164" s="136"/>
      <c r="H164" s="34"/>
      <c r="I164" s="158"/>
      <c r="J164" s="163"/>
      <c r="K164" s="34"/>
      <c r="L164" s="158"/>
      <c r="M164" s="163"/>
      <c r="N164" s="32"/>
      <c r="O164" s="383"/>
      <c r="P164" s="139"/>
      <c r="Q164" s="55"/>
      <c r="R164" s="332"/>
      <c r="S164" s="55"/>
    </row>
    <row r="165" spans="1:44" s="29" customFormat="1" ht="15.75" thickBot="1" x14ac:dyDescent="0.3">
      <c r="A165" s="330">
        <f t="shared" si="55"/>
        <v>717</v>
      </c>
      <c r="B165" s="45" t="str">
        <f t="shared" si="56"/>
        <v/>
      </c>
      <c r="C165" s="125"/>
      <c r="D165" s="250" t="s">
        <v>212</v>
      </c>
      <c r="E165" s="134"/>
      <c r="F165" s="157"/>
      <c r="G165" s="32"/>
      <c r="H165" s="120"/>
      <c r="I165" s="158"/>
      <c r="J165" s="32"/>
      <c r="K165" s="119"/>
      <c r="L165" s="158"/>
      <c r="M165" s="32"/>
      <c r="N165" s="32"/>
      <c r="O165" s="383"/>
      <c r="P165" s="139"/>
      <c r="Q165" s="55"/>
      <c r="R165" s="332"/>
      <c r="S165" s="55"/>
      <c r="AO165" s="28"/>
      <c r="AP165" s="28"/>
      <c r="AQ165" s="28"/>
      <c r="AR165" s="28"/>
    </row>
    <row r="166" spans="1:44" s="29" customFormat="1" x14ac:dyDescent="0.25">
      <c r="A166" s="330">
        <f t="shared" si="55"/>
        <v>718</v>
      </c>
      <c r="B166" s="45">
        <f t="shared" si="56"/>
        <v>718</v>
      </c>
      <c r="C166" s="125"/>
      <c r="D166" s="140" t="s">
        <v>121</v>
      </c>
      <c r="E166" s="134"/>
      <c r="F166" s="157">
        <v>2</v>
      </c>
      <c r="G166" s="32" t="s">
        <v>24</v>
      </c>
      <c r="H166" s="454"/>
      <c r="I166" s="158">
        <f>F166*H166</f>
        <v>0</v>
      </c>
      <c r="J166" s="32"/>
      <c r="K166" s="120"/>
      <c r="L166" s="158"/>
      <c r="M166" s="32"/>
      <c r="N166" s="32">
        <f>SUM(I166+L166)</f>
        <v>0</v>
      </c>
      <c r="O166" s="383"/>
      <c r="P166" s="374" t="s">
        <v>487</v>
      </c>
      <c r="Q166" s="55"/>
      <c r="R166" s="332"/>
      <c r="S166" s="55"/>
      <c r="AO166" s="28"/>
      <c r="AP166" s="28"/>
      <c r="AQ166" s="28"/>
      <c r="AR166" s="28"/>
    </row>
    <row r="167" spans="1:44" s="29" customFormat="1" x14ac:dyDescent="0.25">
      <c r="A167" s="330">
        <f t="shared" si="55"/>
        <v>719</v>
      </c>
      <c r="B167" s="45">
        <f t="shared" si="56"/>
        <v>719</v>
      </c>
      <c r="C167" s="125" t="s">
        <v>277</v>
      </c>
      <c r="D167" s="142" t="s">
        <v>183</v>
      </c>
      <c r="E167" s="134"/>
      <c r="F167" s="157">
        <v>1</v>
      </c>
      <c r="G167" s="32" t="s">
        <v>22</v>
      </c>
      <c r="H167" s="454"/>
      <c r="I167" s="158">
        <f>F167*H167</f>
        <v>0</v>
      </c>
      <c r="J167" s="32"/>
      <c r="K167" s="454"/>
      <c r="L167" s="158">
        <f t="shared" ref="L167" si="71">F167*K167</f>
        <v>0</v>
      </c>
      <c r="M167" s="32"/>
      <c r="N167" s="32">
        <f t="shared" ref="N167" si="72">SUM(I167+L167)</f>
        <v>0</v>
      </c>
      <c r="O167" s="383"/>
      <c r="P167" s="374" t="s">
        <v>487</v>
      </c>
      <c r="Q167" s="55"/>
      <c r="R167" s="332"/>
      <c r="S167" s="55"/>
      <c r="AO167" s="28"/>
      <c r="AP167" s="28"/>
      <c r="AQ167" s="28"/>
      <c r="AR167" s="28"/>
    </row>
    <row r="168" spans="1:44" s="47" customFormat="1" ht="15" customHeight="1" x14ac:dyDescent="0.25">
      <c r="A168" s="330">
        <f t="shared" si="55"/>
        <v>720</v>
      </c>
      <c r="B168" s="45">
        <f t="shared" si="56"/>
        <v>720</v>
      </c>
      <c r="C168" s="200" t="s">
        <v>59</v>
      </c>
      <c r="D168" s="201" t="s">
        <v>278</v>
      </c>
      <c r="F168" s="136">
        <v>1</v>
      </c>
      <c r="G168" s="134" t="s">
        <v>13</v>
      </c>
      <c r="H168" s="454"/>
      <c r="I168" s="158">
        <f t="shared" ref="I168" si="73">F168*H168</f>
        <v>0</v>
      </c>
      <c r="J168" s="163"/>
      <c r="K168" s="458"/>
      <c r="L168" s="158">
        <f t="shared" ref="L168" si="74">F168*K168</f>
        <v>0</v>
      </c>
      <c r="M168" s="163"/>
      <c r="N168" s="34">
        <f t="shared" ref="N168:N169" si="75">SUM(I168+L168)</f>
        <v>0</v>
      </c>
      <c r="O168" s="389"/>
      <c r="P168" s="374" t="s">
        <v>487</v>
      </c>
      <c r="Q168" s="55"/>
      <c r="R168" s="332"/>
      <c r="S168" s="55"/>
      <c r="T168" s="117"/>
    </row>
    <row r="169" spans="1:44" s="47" customFormat="1" ht="15" customHeight="1" x14ac:dyDescent="0.25">
      <c r="A169" s="330">
        <f t="shared" si="55"/>
        <v>721</v>
      </c>
      <c r="B169" s="45">
        <f t="shared" si="56"/>
        <v>721</v>
      </c>
      <c r="C169" s="127" t="s">
        <v>273</v>
      </c>
      <c r="D169" s="143" t="s">
        <v>181</v>
      </c>
      <c r="E169" s="164"/>
      <c r="F169" s="157">
        <v>1</v>
      </c>
      <c r="G169" s="134" t="s">
        <v>13</v>
      </c>
      <c r="H169" s="456"/>
      <c r="I169" s="158">
        <f t="shared" ref="I169:I181" si="76">F169*H169</f>
        <v>0</v>
      </c>
      <c r="J169" s="163"/>
      <c r="K169" s="456"/>
      <c r="L169" s="158">
        <f t="shared" ref="L169" si="77">F169*K169</f>
        <v>0</v>
      </c>
      <c r="M169" s="163"/>
      <c r="N169" s="32">
        <f t="shared" si="75"/>
        <v>0</v>
      </c>
      <c r="O169" s="383"/>
      <c r="P169" s="374" t="s">
        <v>487</v>
      </c>
      <c r="Q169" s="55"/>
      <c r="R169" s="332"/>
      <c r="S169" s="55"/>
    </row>
    <row r="170" spans="1:44" s="47" customFormat="1" ht="15" customHeight="1" x14ac:dyDescent="0.25">
      <c r="A170" s="330">
        <f t="shared" si="55"/>
        <v>722</v>
      </c>
      <c r="B170" s="45">
        <f t="shared" si="56"/>
        <v>722</v>
      </c>
      <c r="C170" s="127" t="s">
        <v>61</v>
      </c>
      <c r="D170" s="143" t="s">
        <v>182</v>
      </c>
      <c r="E170" s="164"/>
      <c r="F170" s="157">
        <v>1</v>
      </c>
      <c r="G170" s="134" t="s">
        <v>13</v>
      </c>
      <c r="H170" s="456"/>
      <c r="I170" s="158">
        <f t="shared" si="76"/>
        <v>0</v>
      </c>
      <c r="J170" s="163"/>
      <c r="K170" s="456"/>
      <c r="L170" s="158">
        <f t="shared" ref="L170:L181" si="78">F170*K170</f>
        <v>0</v>
      </c>
      <c r="M170" s="163"/>
      <c r="N170" s="32">
        <f t="shared" ref="N170:N181" si="79">SUM(I170+L170)</f>
        <v>0</v>
      </c>
      <c r="O170" s="383"/>
      <c r="P170" s="374" t="s">
        <v>487</v>
      </c>
      <c r="Q170" s="55"/>
      <c r="R170" s="332"/>
      <c r="S170" s="55"/>
    </row>
    <row r="171" spans="1:44" s="25" customFormat="1" x14ac:dyDescent="0.25">
      <c r="A171" s="330">
        <f t="shared" si="55"/>
        <v>723</v>
      </c>
      <c r="B171" s="45">
        <f t="shared" si="56"/>
        <v>723</v>
      </c>
      <c r="C171" s="127" t="s">
        <v>60</v>
      </c>
      <c r="D171" s="136" t="s">
        <v>106</v>
      </c>
      <c r="E171" s="136"/>
      <c r="F171" s="159">
        <v>1</v>
      </c>
      <c r="G171" s="136" t="s">
        <v>13</v>
      </c>
      <c r="H171" s="456"/>
      <c r="I171" s="158">
        <f t="shared" si="76"/>
        <v>0</v>
      </c>
      <c r="J171" s="163"/>
      <c r="K171" s="456"/>
      <c r="L171" s="158">
        <f t="shared" si="78"/>
        <v>0</v>
      </c>
      <c r="M171" s="163"/>
      <c r="N171" s="32">
        <f t="shared" si="79"/>
        <v>0</v>
      </c>
      <c r="O171" s="383"/>
      <c r="P171" s="374" t="s">
        <v>487</v>
      </c>
      <c r="Q171" s="55"/>
      <c r="R171" s="332"/>
      <c r="S171" s="55"/>
    </row>
    <row r="172" spans="1:44" s="25" customFormat="1" x14ac:dyDescent="0.25">
      <c r="A172" s="330">
        <f t="shared" si="55"/>
        <v>724</v>
      </c>
      <c r="B172" s="45">
        <f t="shared" si="56"/>
        <v>724</v>
      </c>
      <c r="C172" s="127" t="s">
        <v>60</v>
      </c>
      <c r="D172" s="136" t="s">
        <v>45</v>
      </c>
      <c r="E172" s="136"/>
      <c r="F172" s="157">
        <v>1</v>
      </c>
      <c r="G172" s="136" t="s">
        <v>13</v>
      </c>
      <c r="H172" s="456"/>
      <c r="I172" s="158">
        <f t="shared" si="76"/>
        <v>0</v>
      </c>
      <c r="J172" s="163"/>
      <c r="K172" s="456"/>
      <c r="L172" s="158">
        <f t="shared" si="78"/>
        <v>0</v>
      </c>
      <c r="M172" s="163"/>
      <c r="N172" s="32">
        <f t="shared" si="79"/>
        <v>0</v>
      </c>
      <c r="O172" s="383"/>
      <c r="P172" s="374" t="s">
        <v>487</v>
      </c>
      <c r="Q172" s="55"/>
      <c r="R172" s="332"/>
      <c r="S172" s="55"/>
    </row>
    <row r="173" spans="1:44" s="47" customFormat="1" ht="15" customHeight="1" x14ac:dyDescent="0.25">
      <c r="A173" s="330">
        <f t="shared" si="55"/>
        <v>725</v>
      </c>
      <c r="B173" s="45">
        <f t="shared" si="56"/>
        <v>725</v>
      </c>
      <c r="C173" s="127" t="s">
        <v>58</v>
      </c>
      <c r="D173" s="143" t="s">
        <v>44</v>
      </c>
      <c r="E173" s="164"/>
      <c r="F173" s="157">
        <v>2</v>
      </c>
      <c r="G173" s="134" t="s">
        <v>13</v>
      </c>
      <c r="H173" s="456"/>
      <c r="I173" s="158">
        <f t="shared" si="76"/>
        <v>0</v>
      </c>
      <c r="J173" s="163"/>
      <c r="K173" s="456"/>
      <c r="L173" s="158">
        <f t="shared" si="78"/>
        <v>0</v>
      </c>
      <c r="M173" s="163"/>
      <c r="N173" s="32">
        <f t="shared" si="79"/>
        <v>0</v>
      </c>
      <c r="O173" s="383"/>
      <c r="P173" s="374" t="s">
        <v>487</v>
      </c>
      <c r="Q173" s="55"/>
      <c r="R173" s="332"/>
      <c r="S173" s="55"/>
    </row>
    <row r="174" spans="1:44" s="25" customFormat="1" x14ac:dyDescent="0.25">
      <c r="A174" s="330">
        <f t="shared" si="55"/>
        <v>726</v>
      </c>
      <c r="B174" s="45">
        <f t="shared" si="56"/>
        <v>726</v>
      </c>
      <c r="C174" s="127" t="s">
        <v>60</v>
      </c>
      <c r="D174" s="136" t="s">
        <v>46</v>
      </c>
      <c r="E174" s="136"/>
      <c r="F174" s="159">
        <v>7</v>
      </c>
      <c r="G174" s="136" t="s">
        <v>13</v>
      </c>
      <c r="H174" s="456"/>
      <c r="I174" s="158">
        <f t="shared" si="76"/>
        <v>0</v>
      </c>
      <c r="J174" s="163"/>
      <c r="K174" s="456"/>
      <c r="L174" s="158">
        <f t="shared" si="78"/>
        <v>0</v>
      </c>
      <c r="M174" s="163"/>
      <c r="N174" s="32">
        <f t="shared" si="79"/>
        <v>0</v>
      </c>
      <c r="O174" s="383"/>
      <c r="P174" s="374" t="s">
        <v>487</v>
      </c>
      <c r="Q174" s="55"/>
      <c r="R174" s="332"/>
      <c r="S174" s="55"/>
    </row>
    <row r="175" spans="1:44" s="25" customFormat="1" x14ac:dyDescent="0.25">
      <c r="A175" s="330">
        <f t="shared" si="55"/>
        <v>727</v>
      </c>
      <c r="B175" s="45">
        <f t="shared" si="56"/>
        <v>727</v>
      </c>
      <c r="C175" s="129" t="s">
        <v>59</v>
      </c>
      <c r="D175" s="136" t="s">
        <v>279</v>
      </c>
      <c r="E175" s="136"/>
      <c r="F175" s="157">
        <v>4</v>
      </c>
      <c r="G175" s="136" t="s">
        <v>13</v>
      </c>
      <c r="H175" s="456"/>
      <c r="I175" s="158">
        <f t="shared" si="76"/>
        <v>0</v>
      </c>
      <c r="J175" s="163"/>
      <c r="K175" s="456"/>
      <c r="L175" s="158">
        <f t="shared" si="78"/>
        <v>0</v>
      </c>
      <c r="M175" s="163"/>
      <c r="N175" s="32">
        <f>SUM(I175+L175)</f>
        <v>0</v>
      </c>
      <c r="O175" s="383"/>
      <c r="P175" s="374" t="s">
        <v>487</v>
      </c>
      <c r="Q175" s="55"/>
      <c r="R175" s="332"/>
      <c r="S175" s="55"/>
    </row>
    <row r="176" spans="1:44" s="25" customFormat="1" x14ac:dyDescent="0.25">
      <c r="A176" s="330">
        <f t="shared" si="55"/>
        <v>728</v>
      </c>
      <c r="B176" s="45">
        <f t="shared" si="56"/>
        <v>728</v>
      </c>
      <c r="C176" s="237" t="s">
        <v>354</v>
      </c>
      <c r="D176" s="136" t="s">
        <v>234</v>
      </c>
      <c r="E176" s="136"/>
      <c r="F176" s="159">
        <v>1</v>
      </c>
      <c r="G176" s="136" t="s">
        <v>13</v>
      </c>
      <c r="H176" s="456"/>
      <c r="I176" s="158">
        <f t="shared" si="76"/>
        <v>0</v>
      </c>
      <c r="J176" s="163"/>
      <c r="K176" s="456"/>
      <c r="L176" s="158">
        <f t="shared" si="78"/>
        <v>0</v>
      </c>
      <c r="M176" s="163"/>
      <c r="N176" s="32">
        <f t="shared" si="79"/>
        <v>0</v>
      </c>
      <c r="O176" s="383"/>
      <c r="P176" s="374" t="s">
        <v>487</v>
      </c>
      <c r="Q176" s="55"/>
      <c r="R176" s="332"/>
      <c r="S176" s="55"/>
    </row>
    <row r="177" spans="1:44" x14ac:dyDescent="0.25">
      <c r="A177" s="330">
        <f t="shared" si="55"/>
        <v>729</v>
      </c>
      <c r="B177" s="45">
        <f t="shared" si="56"/>
        <v>729</v>
      </c>
      <c r="C177" s="124" t="s">
        <v>63</v>
      </c>
      <c r="D177" s="136" t="s">
        <v>47</v>
      </c>
      <c r="F177" s="159">
        <v>29</v>
      </c>
      <c r="G177" s="134" t="s">
        <v>13</v>
      </c>
      <c r="H177" s="456"/>
      <c r="I177" s="158">
        <f t="shared" si="76"/>
        <v>0</v>
      </c>
      <c r="J177" s="163"/>
      <c r="K177" s="456"/>
      <c r="L177" s="158">
        <f t="shared" si="78"/>
        <v>0</v>
      </c>
      <c r="M177" s="163"/>
      <c r="N177" s="32">
        <f t="shared" si="79"/>
        <v>0</v>
      </c>
      <c r="P177" s="374" t="s">
        <v>487</v>
      </c>
      <c r="Q177" s="55"/>
      <c r="R177" s="332"/>
      <c r="S177" s="55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</row>
    <row r="178" spans="1:44" x14ac:dyDescent="0.25">
      <c r="A178" s="330">
        <f t="shared" si="55"/>
        <v>730</v>
      </c>
      <c r="B178" s="45">
        <f t="shared" si="56"/>
        <v>730</v>
      </c>
      <c r="C178" s="71" t="s">
        <v>281</v>
      </c>
      <c r="D178" s="25" t="s">
        <v>282</v>
      </c>
      <c r="E178" s="28"/>
      <c r="F178" s="136">
        <v>20</v>
      </c>
      <c r="G178" s="134" t="s">
        <v>13</v>
      </c>
      <c r="H178" s="454"/>
      <c r="I178" s="158">
        <f t="shared" si="76"/>
        <v>0</v>
      </c>
      <c r="J178" s="163"/>
      <c r="K178" s="456"/>
      <c r="L178" s="158">
        <f t="shared" si="78"/>
        <v>0</v>
      </c>
      <c r="M178" s="163"/>
      <c r="N178" s="32">
        <f>SUM(I178+L178)</f>
        <v>0</v>
      </c>
      <c r="O178" s="390"/>
      <c r="P178" s="374" t="s">
        <v>487</v>
      </c>
      <c r="Q178" s="55"/>
      <c r="R178" s="332"/>
      <c r="S178" s="55"/>
      <c r="T178" s="117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</row>
    <row r="179" spans="1:44" x14ac:dyDescent="0.25">
      <c r="A179" s="330">
        <f t="shared" si="55"/>
        <v>731</v>
      </c>
      <c r="B179" s="45">
        <f t="shared" si="56"/>
        <v>731</v>
      </c>
      <c r="D179" s="136" t="s">
        <v>27</v>
      </c>
      <c r="F179" s="157">
        <v>0.5</v>
      </c>
      <c r="G179" s="134" t="s">
        <v>16</v>
      </c>
      <c r="H179" s="454"/>
      <c r="I179" s="158">
        <f t="shared" si="76"/>
        <v>0</v>
      </c>
      <c r="J179" s="163"/>
      <c r="K179" s="456"/>
      <c r="L179" s="158">
        <f t="shared" si="78"/>
        <v>0</v>
      </c>
      <c r="M179" s="163"/>
      <c r="N179" s="32">
        <f t="shared" si="79"/>
        <v>0</v>
      </c>
      <c r="P179" s="374" t="s">
        <v>487</v>
      </c>
      <c r="Q179" s="55"/>
      <c r="R179" s="332"/>
      <c r="S179" s="55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</row>
    <row r="180" spans="1:44" s="25" customFormat="1" x14ac:dyDescent="0.25">
      <c r="A180" s="330">
        <f t="shared" si="55"/>
        <v>732</v>
      </c>
      <c r="B180" s="45">
        <f t="shared" si="56"/>
        <v>732</v>
      </c>
      <c r="C180" s="125" t="s">
        <v>64</v>
      </c>
      <c r="D180" s="136" t="s">
        <v>11</v>
      </c>
      <c r="E180" s="136"/>
      <c r="F180" s="157">
        <v>1</v>
      </c>
      <c r="G180" s="136" t="s">
        <v>13</v>
      </c>
      <c r="H180" s="456"/>
      <c r="I180" s="158">
        <f t="shared" si="76"/>
        <v>0</v>
      </c>
      <c r="J180" s="163"/>
      <c r="K180" s="456"/>
      <c r="L180" s="158">
        <f t="shared" si="78"/>
        <v>0</v>
      </c>
      <c r="M180" s="163"/>
      <c r="N180" s="32">
        <f t="shared" si="79"/>
        <v>0</v>
      </c>
      <c r="O180" s="383"/>
      <c r="P180" s="374" t="s">
        <v>487</v>
      </c>
      <c r="Q180" s="55"/>
      <c r="R180" s="332"/>
      <c r="S180" s="55"/>
    </row>
    <row r="181" spans="1:44" s="25" customFormat="1" x14ac:dyDescent="0.25">
      <c r="A181" s="330">
        <f t="shared" si="55"/>
        <v>733</v>
      </c>
      <c r="B181" s="45">
        <f t="shared" si="56"/>
        <v>733</v>
      </c>
      <c r="C181" s="130"/>
      <c r="D181" s="136" t="s">
        <v>48</v>
      </c>
      <c r="E181" s="136"/>
      <c r="F181" s="136">
        <v>0.5</v>
      </c>
      <c r="G181" s="136" t="s">
        <v>24</v>
      </c>
      <c r="H181" s="456"/>
      <c r="I181" s="158">
        <f t="shared" si="76"/>
        <v>0</v>
      </c>
      <c r="J181" s="163"/>
      <c r="K181" s="456"/>
      <c r="L181" s="158">
        <f t="shared" si="78"/>
        <v>0</v>
      </c>
      <c r="M181" s="163"/>
      <c r="N181" s="32">
        <f t="shared" si="79"/>
        <v>0</v>
      </c>
      <c r="O181" s="383"/>
      <c r="P181" s="374" t="s">
        <v>487</v>
      </c>
      <c r="Q181" s="55"/>
      <c r="R181" s="332"/>
      <c r="S181" s="55"/>
    </row>
    <row r="182" spans="1:44" s="25" customFormat="1" x14ac:dyDescent="0.25">
      <c r="A182" s="330">
        <f t="shared" si="55"/>
        <v>734</v>
      </c>
      <c r="B182" s="45">
        <f t="shared" si="56"/>
        <v>734</v>
      </c>
      <c r="C182" s="130"/>
      <c r="D182" s="151" t="s">
        <v>25</v>
      </c>
      <c r="E182" s="170"/>
      <c r="F182" s="166">
        <v>3</v>
      </c>
      <c r="G182" s="173" t="s">
        <v>40</v>
      </c>
      <c r="H182" s="33"/>
      <c r="I182" s="158"/>
      <c r="J182" s="33"/>
      <c r="K182" s="163"/>
      <c r="L182" s="158">
        <f>SUM(L166:L181)</f>
        <v>0</v>
      </c>
      <c r="M182" s="34"/>
      <c r="N182" s="32">
        <f>L182/100*F182</f>
        <v>0</v>
      </c>
      <c r="O182" s="139"/>
      <c r="P182" s="374" t="s">
        <v>487</v>
      </c>
      <c r="Q182" s="55"/>
      <c r="R182" s="332"/>
      <c r="S182" s="55"/>
      <c r="T182" s="78"/>
      <c r="U182" s="78"/>
    </row>
    <row r="183" spans="1:44" s="25" customFormat="1" x14ac:dyDescent="0.25">
      <c r="A183" s="330">
        <f t="shared" si="55"/>
        <v>734</v>
      </c>
      <c r="B183" s="45" t="str">
        <f t="shared" si="56"/>
        <v/>
      </c>
      <c r="C183" s="189"/>
      <c r="D183" s="195" t="s">
        <v>3</v>
      </c>
      <c r="E183" s="190"/>
      <c r="F183" s="190"/>
      <c r="G183" s="190"/>
      <c r="H183" s="191"/>
      <c r="I183" s="192"/>
      <c r="J183" s="193"/>
      <c r="K183" s="191"/>
      <c r="L183" s="192"/>
      <c r="M183" s="193"/>
      <c r="N183" s="194"/>
      <c r="O183" s="388">
        <f>SUM(N166:N182)</f>
        <v>0</v>
      </c>
      <c r="P183" s="139"/>
      <c r="Q183" s="55"/>
      <c r="R183" s="332"/>
      <c r="S183" s="55"/>
    </row>
    <row r="184" spans="1:44" s="29" customFormat="1" x14ac:dyDescent="0.25">
      <c r="A184" s="330">
        <f t="shared" si="55"/>
        <v>734</v>
      </c>
      <c r="B184" s="45" t="str">
        <f t="shared" si="56"/>
        <v/>
      </c>
      <c r="C184" s="125"/>
      <c r="D184" s="140"/>
      <c r="E184" s="134"/>
      <c r="F184" s="157"/>
      <c r="G184" s="32"/>
      <c r="H184" s="120"/>
      <c r="I184" s="158"/>
      <c r="J184" s="32"/>
      <c r="K184" s="120"/>
      <c r="L184" s="158"/>
      <c r="M184" s="32"/>
      <c r="N184" s="32"/>
      <c r="O184" s="383"/>
      <c r="P184" s="139"/>
      <c r="Q184" s="55"/>
      <c r="R184" s="332"/>
      <c r="S184" s="55"/>
      <c r="AO184" s="28"/>
      <c r="AP184" s="28"/>
      <c r="AQ184" s="28"/>
      <c r="AR184" s="28"/>
    </row>
    <row r="185" spans="1:44" s="29" customFormat="1" ht="15.75" thickBot="1" x14ac:dyDescent="0.3">
      <c r="A185" s="330">
        <f t="shared" si="55"/>
        <v>734</v>
      </c>
      <c r="B185" s="45" t="str">
        <f t="shared" si="56"/>
        <v/>
      </c>
      <c r="C185" s="125"/>
      <c r="D185" s="140"/>
      <c r="E185" s="134"/>
      <c r="F185" s="157"/>
      <c r="G185" s="32"/>
      <c r="H185" s="120"/>
      <c r="I185" s="158"/>
      <c r="J185" s="32"/>
      <c r="K185" s="120"/>
      <c r="L185" s="158"/>
      <c r="M185" s="32"/>
      <c r="N185" s="32"/>
      <c r="O185" s="383"/>
      <c r="P185" s="139"/>
      <c r="Q185" s="55"/>
      <c r="R185" s="332"/>
      <c r="S185" s="55"/>
      <c r="AO185" s="28"/>
      <c r="AP185" s="28"/>
      <c r="AQ185" s="28"/>
      <c r="AR185" s="28"/>
    </row>
    <row r="186" spans="1:44" s="29" customFormat="1" ht="15.75" thickBot="1" x14ac:dyDescent="0.3">
      <c r="A186" s="330">
        <f t="shared" si="55"/>
        <v>734</v>
      </c>
      <c r="B186" s="45" t="str">
        <f t="shared" si="56"/>
        <v/>
      </c>
      <c r="C186" s="125"/>
      <c r="D186" s="250" t="s">
        <v>213</v>
      </c>
      <c r="E186" s="134"/>
      <c r="F186" s="157"/>
      <c r="G186" s="32"/>
      <c r="H186" s="120"/>
      <c r="I186" s="158"/>
      <c r="J186" s="32"/>
      <c r="K186" s="119"/>
      <c r="L186" s="158"/>
      <c r="M186" s="32"/>
      <c r="N186" s="32"/>
      <c r="O186" s="383"/>
      <c r="P186" s="139"/>
      <c r="Q186" s="55"/>
      <c r="R186" s="332"/>
      <c r="S186" s="55"/>
      <c r="AO186" s="28"/>
      <c r="AP186" s="28"/>
      <c r="AQ186" s="28"/>
      <c r="AR186" s="28"/>
    </row>
    <row r="187" spans="1:44" s="29" customFormat="1" x14ac:dyDescent="0.25">
      <c r="A187" s="330">
        <f t="shared" si="55"/>
        <v>735</v>
      </c>
      <c r="B187" s="45">
        <f t="shared" si="56"/>
        <v>735</v>
      </c>
      <c r="C187" s="125"/>
      <c r="D187" s="140" t="s">
        <v>121</v>
      </c>
      <c r="E187" s="134"/>
      <c r="F187" s="157">
        <v>2</v>
      </c>
      <c r="G187" s="32" t="s">
        <v>24</v>
      </c>
      <c r="H187" s="454"/>
      <c r="I187" s="158">
        <f>F187*H187</f>
        <v>0</v>
      </c>
      <c r="J187" s="32"/>
      <c r="K187" s="120"/>
      <c r="L187" s="158"/>
      <c r="M187" s="32"/>
      <c r="N187" s="32">
        <f>SUM(I187+L187)</f>
        <v>0</v>
      </c>
      <c r="O187" s="383"/>
      <c r="P187" s="374" t="s">
        <v>487</v>
      </c>
      <c r="Q187" s="55"/>
      <c r="R187" s="332"/>
      <c r="S187" s="55"/>
      <c r="AO187" s="28"/>
      <c r="AP187" s="28"/>
      <c r="AQ187" s="28"/>
      <c r="AR187" s="28"/>
    </row>
    <row r="188" spans="1:44" s="29" customFormat="1" x14ac:dyDescent="0.25">
      <c r="A188" s="330">
        <f t="shared" si="55"/>
        <v>736</v>
      </c>
      <c r="B188" s="45">
        <f t="shared" si="56"/>
        <v>736</v>
      </c>
      <c r="C188" s="125" t="s">
        <v>277</v>
      </c>
      <c r="D188" s="142" t="s">
        <v>183</v>
      </c>
      <c r="E188" s="134"/>
      <c r="F188" s="157">
        <v>1</v>
      </c>
      <c r="G188" s="32" t="s">
        <v>22</v>
      </c>
      <c r="H188" s="454"/>
      <c r="I188" s="158">
        <f>F188*H188</f>
        <v>0</v>
      </c>
      <c r="J188" s="32"/>
      <c r="K188" s="454"/>
      <c r="L188" s="158">
        <f t="shared" ref="L188:L189" si="80">F188*K188</f>
        <v>0</v>
      </c>
      <c r="M188" s="32"/>
      <c r="N188" s="32">
        <f t="shared" ref="N188:N191" si="81">SUM(I188+L188)</f>
        <v>0</v>
      </c>
      <c r="O188" s="383"/>
      <c r="P188" s="374" t="s">
        <v>487</v>
      </c>
      <c r="Q188" s="55"/>
      <c r="R188" s="332"/>
      <c r="S188" s="55"/>
      <c r="AO188" s="28"/>
      <c r="AP188" s="28"/>
      <c r="AQ188" s="28"/>
      <c r="AR188" s="28"/>
    </row>
    <row r="189" spans="1:44" s="47" customFormat="1" ht="15" customHeight="1" x14ac:dyDescent="0.25">
      <c r="A189" s="330">
        <f t="shared" si="55"/>
        <v>737</v>
      </c>
      <c r="B189" s="45">
        <f t="shared" si="56"/>
        <v>737</v>
      </c>
      <c r="C189" s="200" t="s">
        <v>59</v>
      </c>
      <c r="D189" s="201" t="s">
        <v>228</v>
      </c>
      <c r="F189" s="136">
        <v>1</v>
      </c>
      <c r="G189" s="134" t="s">
        <v>13</v>
      </c>
      <c r="H189" s="454"/>
      <c r="I189" s="158">
        <f>F189*H189</f>
        <v>0</v>
      </c>
      <c r="J189" s="163"/>
      <c r="K189" s="458"/>
      <c r="L189" s="158">
        <f t="shared" si="80"/>
        <v>0</v>
      </c>
      <c r="M189" s="163"/>
      <c r="N189" s="34">
        <f t="shared" si="81"/>
        <v>0</v>
      </c>
      <c r="O189" s="389"/>
      <c r="P189" s="374" t="s">
        <v>487</v>
      </c>
      <c r="Q189" s="55"/>
      <c r="R189" s="332"/>
      <c r="S189" s="55"/>
      <c r="T189" s="117"/>
    </row>
    <row r="190" spans="1:44" s="47" customFormat="1" ht="15" customHeight="1" x14ac:dyDescent="0.25">
      <c r="A190" s="330">
        <f t="shared" si="55"/>
        <v>738</v>
      </c>
      <c r="B190" s="45">
        <f t="shared" si="56"/>
        <v>738</v>
      </c>
      <c r="C190" s="127" t="s">
        <v>273</v>
      </c>
      <c r="D190" s="143" t="s">
        <v>181</v>
      </c>
      <c r="E190" s="164"/>
      <c r="F190" s="157">
        <v>1</v>
      </c>
      <c r="G190" s="134" t="s">
        <v>13</v>
      </c>
      <c r="H190" s="456"/>
      <c r="I190" s="158">
        <f t="shared" ref="I190:I199" si="82">F190*H190</f>
        <v>0</v>
      </c>
      <c r="J190" s="163"/>
      <c r="K190" s="456"/>
      <c r="L190" s="158">
        <f t="shared" ref="L190:L191" si="83">F190*K190</f>
        <v>0</v>
      </c>
      <c r="M190" s="163"/>
      <c r="N190" s="32">
        <f t="shared" si="81"/>
        <v>0</v>
      </c>
      <c r="O190" s="383"/>
      <c r="P190" s="374" t="s">
        <v>487</v>
      </c>
      <c r="Q190" s="55"/>
      <c r="R190" s="332"/>
      <c r="S190" s="55"/>
    </row>
    <row r="191" spans="1:44" s="25" customFormat="1" x14ac:dyDescent="0.25">
      <c r="A191" s="330">
        <f t="shared" si="55"/>
        <v>739</v>
      </c>
      <c r="B191" s="45">
        <f t="shared" si="56"/>
        <v>739</v>
      </c>
      <c r="C191" s="127" t="s">
        <v>60</v>
      </c>
      <c r="D191" s="136" t="s">
        <v>106</v>
      </c>
      <c r="E191" s="136"/>
      <c r="F191" s="159">
        <v>1</v>
      </c>
      <c r="G191" s="136" t="s">
        <v>13</v>
      </c>
      <c r="H191" s="456"/>
      <c r="I191" s="158">
        <f t="shared" si="82"/>
        <v>0</v>
      </c>
      <c r="J191" s="163"/>
      <c r="K191" s="456"/>
      <c r="L191" s="158">
        <f t="shared" si="83"/>
        <v>0</v>
      </c>
      <c r="M191" s="163"/>
      <c r="N191" s="32">
        <f t="shared" si="81"/>
        <v>0</v>
      </c>
      <c r="O191" s="383"/>
      <c r="P191" s="374" t="s">
        <v>487</v>
      </c>
      <c r="Q191" s="55"/>
      <c r="R191" s="332"/>
      <c r="S191" s="55"/>
    </row>
    <row r="192" spans="1:44" s="47" customFormat="1" ht="15" customHeight="1" x14ac:dyDescent="0.25">
      <c r="A192" s="330">
        <f t="shared" si="55"/>
        <v>740</v>
      </c>
      <c r="B192" s="45">
        <f t="shared" si="56"/>
        <v>740</v>
      </c>
      <c r="C192" s="127" t="s">
        <v>61</v>
      </c>
      <c r="D192" s="143" t="s">
        <v>182</v>
      </c>
      <c r="E192" s="164"/>
      <c r="F192" s="157">
        <v>2</v>
      </c>
      <c r="G192" s="134" t="s">
        <v>13</v>
      </c>
      <c r="H192" s="456"/>
      <c r="I192" s="158">
        <f t="shared" si="82"/>
        <v>0</v>
      </c>
      <c r="J192" s="163"/>
      <c r="K192" s="456"/>
      <c r="L192" s="158">
        <f t="shared" ref="L192:L199" si="84">F192*K192</f>
        <v>0</v>
      </c>
      <c r="M192" s="163"/>
      <c r="N192" s="32">
        <f t="shared" ref="N192:N199" si="85">SUM(I192+L192)</f>
        <v>0</v>
      </c>
      <c r="O192" s="383"/>
      <c r="P192" s="374" t="s">
        <v>487</v>
      </c>
      <c r="Q192" s="55"/>
      <c r="R192" s="332"/>
      <c r="S192" s="55"/>
    </row>
    <row r="193" spans="1:44" s="47" customFormat="1" ht="15" customHeight="1" x14ac:dyDescent="0.25">
      <c r="A193" s="330">
        <f t="shared" si="55"/>
        <v>741</v>
      </c>
      <c r="B193" s="45">
        <f t="shared" si="56"/>
        <v>741</v>
      </c>
      <c r="C193" s="127" t="s">
        <v>58</v>
      </c>
      <c r="D193" s="143" t="s">
        <v>44</v>
      </c>
      <c r="E193" s="164"/>
      <c r="F193" s="157">
        <v>1</v>
      </c>
      <c r="G193" s="134" t="s">
        <v>13</v>
      </c>
      <c r="H193" s="456"/>
      <c r="I193" s="158">
        <f t="shared" si="82"/>
        <v>0</v>
      </c>
      <c r="J193" s="163"/>
      <c r="K193" s="456"/>
      <c r="L193" s="158">
        <f t="shared" si="84"/>
        <v>0</v>
      </c>
      <c r="M193" s="163"/>
      <c r="N193" s="32">
        <f t="shared" si="85"/>
        <v>0</v>
      </c>
      <c r="O193" s="383"/>
      <c r="P193" s="374" t="s">
        <v>487</v>
      </c>
      <c r="Q193" s="55"/>
      <c r="R193" s="332"/>
      <c r="S193" s="55"/>
    </row>
    <row r="194" spans="1:44" s="25" customFormat="1" x14ac:dyDescent="0.25">
      <c r="A194" s="330">
        <f t="shared" si="55"/>
        <v>742</v>
      </c>
      <c r="B194" s="45">
        <f t="shared" si="56"/>
        <v>742</v>
      </c>
      <c r="C194" s="127" t="s">
        <v>60</v>
      </c>
      <c r="D194" s="136" t="s">
        <v>46</v>
      </c>
      <c r="E194" s="136"/>
      <c r="F194" s="159">
        <v>19</v>
      </c>
      <c r="G194" s="136" t="s">
        <v>13</v>
      </c>
      <c r="H194" s="456"/>
      <c r="I194" s="158">
        <f t="shared" si="82"/>
        <v>0</v>
      </c>
      <c r="J194" s="163"/>
      <c r="K194" s="456"/>
      <c r="L194" s="158">
        <f t="shared" si="84"/>
        <v>0</v>
      </c>
      <c r="M194" s="163"/>
      <c r="N194" s="32">
        <f t="shared" si="85"/>
        <v>0</v>
      </c>
      <c r="O194" s="383"/>
      <c r="P194" s="374" t="s">
        <v>487</v>
      </c>
      <c r="Q194" s="55"/>
      <c r="R194" s="332"/>
      <c r="S194" s="55"/>
    </row>
    <row r="195" spans="1:44" s="25" customFormat="1" x14ac:dyDescent="0.25">
      <c r="A195" s="330">
        <f t="shared" si="55"/>
        <v>743</v>
      </c>
      <c r="B195" s="45">
        <f t="shared" si="56"/>
        <v>743</v>
      </c>
      <c r="C195" s="237" t="s">
        <v>354</v>
      </c>
      <c r="D195" s="136" t="s">
        <v>234</v>
      </c>
      <c r="E195" s="136"/>
      <c r="F195" s="159">
        <v>1</v>
      </c>
      <c r="G195" s="136" t="s">
        <v>13</v>
      </c>
      <c r="H195" s="456"/>
      <c r="I195" s="158">
        <f t="shared" si="82"/>
        <v>0</v>
      </c>
      <c r="J195" s="163"/>
      <c r="K195" s="456"/>
      <c r="L195" s="158">
        <f t="shared" si="84"/>
        <v>0</v>
      </c>
      <c r="M195" s="163"/>
      <c r="N195" s="32">
        <f t="shared" si="85"/>
        <v>0</v>
      </c>
      <c r="O195" s="383"/>
      <c r="P195" s="374" t="s">
        <v>487</v>
      </c>
      <c r="Q195" s="55"/>
      <c r="R195" s="332"/>
      <c r="S195" s="55"/>
    </row>
    <row r="196" spans="1:44" x14ac:dyDescent="0.25">
      <c r="A196" s="330">
        <f t="shared" si="55"/>
        <v>744</v>
      </c>
      <c r="B196" s="45">
        <f t="shared" si="56"/>
        <v>744</v>
      </c>
      <c r="C196" s="124" t="s">
        <v>63</v>
      </c>
      <c r="D196" s="136" t="s">
        <v>47</v>
      </c>
      <c r="F196" s="159">
        <v>59</v>
      </c>
      <c r="G196" s="134" t="s">
        <v>13</v>
      </c>
      <c r="H196" s="456"/>
      <c r="I196" s="158">
        <f t="shared" si="82"/>
        <v>0</v>
      </c>
      <c r="J196" s="163"/>
      <c r="K196" s="456"/>
      <c r="L196" s="158">
        <f t="shared" si="84"/>
        <v>0</v>
      </c>
      <c r="M196" s="163"/>
      <c r="N196" s="32">
        <f t="shared" si="85"/>
        <v>0</v>
      </c>
      <c r="P196" s="374" t="s">
        <v>487</v>
      </c>
      <c r="Q196" s="55"/>
      <c r="R196" s="332"/>
      <c r="S196" s="55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</row>
    <row r="197" spans="1:44" x14ac:dyDescent="0.25">
      <c r="A197" s="330">
        <f t="shared" si="55"/>
        <v>745</v>
      </c>
      <c r="B197" s="45">
        <f t="shared" si="56"/>
        <v>745</v>
      </c>
      <c r="D197" s="136" t="s">
        <v>27</v>
      </c>
      <c r="F197" s="157">
        <v>0.5</v>
      </c>
      <c r="G197" s="134" t="s">
        <v>16</v>
      </c>
      <c r="H197" s="454"/>
      <c r="I197" s="158">
        <f t="shared" si="82"/>
        <v>0</v>
      </c>
      <c r="J197" s="163"/>
      <c r="K197" s="456"/>
      <c r="L197" s="158">
        <f t="shared" si="84"/>
        <v>0</v>
      </c>
      <c r="M197" s="163"/>
      <c r="N197" s="32">
        <f t="shared" si="85"/>
        <v>0</v>
      </c>
      <c r="P197" s="374" t="s">
        <v>487</v>
      </c>
      <c r="Q197" s="55"/>
      <c r="R197" s="332"/>
      <c r="S197" s="55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</row>
    <row r="198" spans="1:44" s="25" customFormat="1" x14ac:dyDescent="0.25">
      <c r="A198" s="330">
        <f t="shared" si="55"/>
        <v>746</v>
      </c>
      <c r="B198" s="45">
        <f t="shared" si="56"/>
        <v>746</v>
      </c>
      <c r="C198" s="125" t="s">
        <v>64</v>
      </c>
      <c r="D198" s="136" t="s">
        <v>11</v>
      </c>
      <c r="E198" s="136"/>
      <c r="F198" s="157">
        <v>1</v>
      </c>
      <c r="G198" s="136" t="s">
        <v>13</v>
      </c>
      <c r="H198" s="456"/>
      <c r="I198" s="158">
        <f t="shared" si="82"/>
        <v>0</v>
      </c>
      <c r="J198" s="163"/>
      <c r="K198" s="456"/>
      <c r="L198" s="158">
        <f t="shared" si="84"/>
        <v>0</v>
      </c>
      <c r="M198" s="163"/>
      <c r="N198" s="32">
        <f t="shared" si="85"/>
        <v>0</v>
      </c>
      <c r="O198" s="383"/>
      <c r="P198" s="374" t="s">
        <v>487</v>
      </c>
      <c r="Q198" s="55"/>
      <c r="R198" s="332"/>
      <c r="S198" s="55"/>
    </row>
    <row r="199" spans="1:44" s="25" customFormat="1" x14ac:dyDescent="0.25">
      <c r="A199" s="330">
        <f t="shared" si="55"/>
        <v>747</v>
      </c>
      <c r="B199" s="45">
        <f t="shared" si="56"/>
        <v>747</v>
      </c>
      <c r="C199" s="130"/>
      <c r="D199" s="136" t="s">
        <v>48</v>
      </c>
      <c r="E199" s="136"/>
      <c r="F199" s="136">
        <v>0.5</v>
      </c>
      <c r="G199" s="136" t="s">
        <v>24</v>
      </c>
      <c r="H199" s="456"/>
      <c r="I199" s="158">
        <f t="shared" si="82"/>
        <v>0</v>
      </c>
      <c r="J199" s="163"/>
      <c r="K199" s="456"/>
      <c r="L199" s="158">
        <f t="shared" si="84"/>
        <v>0</v>
      </c>
      <c r="M199" s="163"/>
      <c r="N199" s="32">
        <f t="shared" si="85"/>
        <v>0</v>
      </c>
      <c r="O199" s="383"/>
      <c r="P199" s="374" t="s">
        <v>487</v>
      </c>
      <c r="Q199" s="55"/>
      <c r="R199" s="332"/>
      <c r="S199" s="55"/>
    </row>
    <row r="200" spans="1:44" s="25" customFormat="1" x14ac:dyDescent="0.25">
      <c r="A200" s="330">
        <f t="shared" si="55"/>
        <v>748</v>
      </c>
      <c r="B200" s="45">
        <f t="shared" si="56"/>
        <v>748</v>
      </c>
      <c r="C200" s="130"/>
      <c r="D200" s="151" t="s">
        <v>25</v>
      </c>
      <c r="E200" s="170"/>
      <c r="F200" s="166">
        <v>3</v>
      </c>
      <c r="G200" s="173" t="s">
        <v>40</v>
      </c>
      <c r="H200" s="33"/>
      <c r="I200" s="158"/>
      <c r="J200" s="33"/>
      <c r="K200" s="163"/>
      <c r="L200" s="158">
        <f>SUM(L186:L199)</f>
        <v>0</v>
      </c>
      <c r="M200" s="34"/>
      <c r="N200" s="32">
        <f>L200/100*F200</f>
        <v>0</v>
      </c>
      <c r="O200" s="139"/>
      <c r="P200" s="374" t="s">
        <v>487</v>
      </c>
      <c r="Q200" s="55"/>
      <c r="R200" s="332"/>
      <c r="S200" s="55"/>
      <c r="T200" s="78"/>
      <c r="U200" s="78"/>
    </row>
    <row r="201" spans="1:44" s="25" customFormat="1" x14ac:dyDescent="0.25">
      <c r="A201" s="330">
        <f t="shared" si="55"/>
        <v>748</v>
      </c>
      <c r="B201" s="45" t="str">
        <f t="shared" si="56"/>
        <v/>
      </c>
      <c r="C201" s="189"/>
      <c r="D201" s="195" t="s">
        <v>3</v>
      </c>
      <c r="E201" s="190"/>
      <c r="F201" s="190"/>
      <c r="G201" s="190"/>
      <c r="H201" s="191"/>
      <c r="I201" s="192"/>
      <c r="J201" s="193"/>
      <c r="K201" s="191"/>
      <c r="L201" s="192"/>
      <c r="M201" s="193"/>
      <c r="N201" s="194"/>
      <c r="O201" s="388">
        <f>SUM(N187:N200)</f>
        <v>0</v>
      </c>
      <c r="P201" s="139"/>
      <c r="Q201" s="55"/>
      <c r="R201" s="332"/>
      <c r="S201" s="55"/>
    </row>
    <row r="202" spans="1:44" s="25" customFormat="1" x14ac:dyDescent="0.25">
      <c r="A202" s="330">
        <f t="shared" si="55"/>
        <v>748</v>
      </c>
      <c r="B202" s="45" t="str">
        <f t="shared" si="56"/>
        <v/>
      </c>
      <c r="C202" s="196"/>
      <c r="D202" s="197"/>
      <c r="E202" s="139"/>
      <c r="F202" s="139"/>
      <c r="G202" s="139"/>
      <c r="H202" s="160"/>
      <c r="I202" s="198"/>
      <c r="J202" s="199"/>
      <c r="K202" s="160"/>
      <c r="L202" s="198"/>
      <c r="M202" s="199"/>
      <c r="N202" s="77"/>
      <c r="O202" s="383"/>
      <c r="P202" s="139"/>
      <c r="Q202" s="55"/>
      <c r="R202" s="332"/>
      <c r="S202" s="55"/>
    </row>
    <row r="203" spans="1:44" s="25" customFormat="1" ht="15.75" thickBot="1" x14ac:dyDescent="0.3">
      <c r="A203" s="330">
        <f t="shared" si="55"/>
        <v>748</v>
      </c>
      <c r="B203" s="45" t="str">
        <f t="shared" si="56"/>
        <v/>
      </c>
      <c r="C203" s="196"/>
      <c r="D203" s="197"/>
      <c r="E203" s="139"/>
      <c r="F203" s="139"/>
      <c r="G203" s="139"/>
      <c r="H203" s="160"/>
      <c r="I203" s="198"/>
      <c r="J203" s="199"/>
      <c r="K203" s="160"/>
      <c r="L203" s="198"/>
      <c r="M203" s="199"/>
      <c r="N203" s="77"/>
      <c r="O203" s="383"/>
      <c r="P203" s="139"/>
      <c r="Q203" s="55"/>
      <c r="R203" s="332"/>
      <c r="S203" s="55"/>
    </row>
    <row r="204" spans="1:44" s="29" customFormat="1" ht="15.75" thickBot="1" x14ac:dyDescent="0.3">
      <c r="A204" s="330">
        <f t="shared" ref="A204:A254" si="86">IF(ISNUMBER($F204),$A203+1,$A203+0)</f>
        <v>748</v>
      </c>
      <c r="B204" s="45" t="str">
        <f t="shared" ref="B204:B254" si="87">IF((A204-A203)=0,"",A204)</f>
        <v/>
      </c>
      <c r="C204" s="125"/>
      <c r="D204" s="188" t="s">
        <v>214</v>
      </c>
      <c r="E204" s="134"/>
      <c r="F204" s="157"/>
      <c r="G204" s="32"/>
      <c r="H204" s="120"/>
      <c r="I204" s="158"/>
      <c r="J204" s="32"/>
      <c r="K204" s="119"/>
      <c r="L204" s="158"/>
      <c r="M204" s="32"/>
      <c r="N204" s="32"/>
      <c r="O204" s="383"/>
      <c r="P204" s="139"/>
      <c r="Q204" s="55"/>
      <c r="R204" s="332"/>
      <c r="S204" s="55"/>
      <c r="AO204" s="28"/>
      <c r="AP204" s="28"/>
      <c r="AQ204" s="28"/>
      <c r="AR204" s="28"/>
    </row>
    <row r="205" spans="1:44" s="29" customFormat="1" x14ac:dyDescent="0.25">
      <c r="A205" s="330">
        <f t="shared" si="86"/>
        <v>749</v>
      </c>
      <c r="B205" s="45">
        <f t="shared" si="87"/>
        <v>749</v>
      </c>
      <c r="C205" s="125"/>
      <c r="D205" s="140" t="s">
        <v>121</v>
      </c>
      <c r="E205" s="134"/>
      <c r="F205" s="157">
        <v>2</v>
      </c>
      <c r="G205" s="32" t="s">
        <v>24</v>
      </c>
      <c r="H205" s="454"/>
      <c r="I205" s="158">
        <f>F205*H205</f>
        <v>0</v>
      </c>
      <c r="J205" s="32"/>
      <c r="K205" s="120"/>
      <c r="L205" s="158"/>
      <c r="M205" s="32"/>
      <c r="N205" s="32">
        <f>SUM(I205+L205)</f>
        <v>0</v>
      </c>
      <c r="O205" s="383"/>
      <c r="P205" s="374" t="s">
        <v>487</v>
      </c>
      <c r="Q205" s="55"/>
      <c r="R205" s="332"/>
      <c r="S205" s="55"/>
      <c r="AO205" s="28"/>
      <c r="AP205" s="28"/>
      <c r="AQ205" s="28"/>
      <c r="AR205" s="28"/>
    </row>
    <row r="206" spans="1:44" s="29" customFormat="1" x14ac:dyDescent="0.25">
      <c r="A206" s="330">
        <f t="shared" si="86"/>
        <v>750</v>
      </c>
      <c r="B206" s="45">
        <f t="shared" si="87"/>
        <v>750</v>
      </c>
      <c r="C206" s="125" t="s">
        <v>277</v>
      </c>
      <c r="D206" s="142" t="s">
        <v>179</v>
      </c>
      <c r="E206" s="134"/>
      <c r="F206" s="157">
        <v>1</v>
      </c>
      <c r="G206" s="32" t="s">
        <v>22</v>
      </c>
      <c r="H206" s="454"/>
      <c r="I206" s="158">
        <f>F206*H206</f>
        <v>0</v>
      </c>
      <c r="J206" s="32"/>
      <c r="K206" s="454"/>
      <c r="L206" s="158">
        <f t="shared" ref="L206:L209" si="88">F206*K206</f>
        <v>0</v>
      </c>
      <c r="M206" s="32"/>
      <c r="N206" s="32">
        <f t="shared" ref="N206:N209" si="89">SUM(I206+L206)</f>
        <v>0</v>
      </c>
      <c r="O206" s="383"/>
      <c r="P206" s="374" t="s">
        <v>487</v>
      </c>
      <c r="Q206" s="55"/>
      <c r="R206" s="332"/>
      <c r="S206" s="55"/>
      <c r="AO206" s="28"/>
      <c r="AP206" s="28"/>
      <c r="AQ206" s="28"/>
      <c r="AR206" s="28"/>
    </row>
    <row r="207" spans="1:44" s="47" customFormat="1" ht="15" customHeight="1" x14ac:dyDescent="0.25">
      <c r="A207" s="330">
        <f t="shared" si="86"/>
        <v>751</v>
      </c>
      <c r="B207" s="45">
        <f t="shared" si="87"/>
        <v>751</v>
      </c>
      <c r="C207" s="200" t="s">
        <v>59</v>
      </c>
      <c r="D207" s="201" t="s">
        <v>228</v>
      </c>
      <c r="F207" s="136">
        <v>1</v>
      </c>
      <c r="G207" s="134" t="s">
        <v>13</v>
      </c>
      <c r="H207" s="454"/>
      <c r="I207" s="158">
        <f t="shared" ref="I207:I208" si="90">F207*H207</f>
        <v>0</v>
      </c>
      <c r="J207" s="163"/>
      <c r="K207" s="458"/>
      <c r="L207" s="158">
        <f t="shared" si="88"/>
        <v>0</v>
      </c>
      <c r="M207" s="163"/>
      <c r="N207" s="34">
        <f t="shared" si="89"/>
        <v>0</v>
      </c>
      <c r="O207" s="389"/>
      <c r="P207" s="374" t="s">
        <v>487</v>
      </c>
      <c r="Q207" s="55"/>
      <c r="R207" s="332"/>
      <c r="S207" s="55"/>
      <c r="T207" s="117"/>
    </row>
    <row r="208" spans="1:44" s="47" customFormat="1" ht="15" customHeight="1" x14ac:dyDescent="0.25">
      <c r="A208" s="330">
        <f t="shared" si="86"/>
        <v>752</v>
      </c>
      <c r="B208" s="45">
        <f t="shared" si="87"/>
        <v>752</v>
      </c>
      <c r="C208" s="127" t="s">
        <v>273</v>
      </c>
      <c r="D208" s="143" t="s">
        <v>181</v>
      </c>
      <c r="E208" s="164"/>
      <c r="F208" s="157">
        <v>1</v>
      </c>
      <c r="G208" s="134" t="s">
        <v>13</v>
      </c>
      <c r="H208" s="456"/>
      <c r="I208" s="158">
        <f t="shared" si="90"/>
        <v>0</v>
      </c>
      <c r="J208" s="163"/>
      <c r="K208" s="456"/>
      <c r="L208" s="158">
        <f t="shared" si="88"/>
        <v>0</v>
      </c>
      <c r="M208" s="163"/>
      <c r="N208" s="32">
        <f t="shared" si="89"/>
        <v>0</v>
      </c>
      <c r="O208" s="383"/>
      <c r="P208" s="374" t="s">
        <v>487</v>
      </c>
      <c r="Q208" s="55"/>
      <c r="R208" s="332"/>
      <c r="S208" s="55"/>
    </row>
    <row r="209" spans="1:40" s="25" customFormat="1" x14ac:dyDescent="0.25">
      <c r="A209" s="330">
        <f t="shared" si="86"/>
        <v>753</v>
      </c>
      <c r="B209" s="45">
        <f t="shared" si="87"/>
        <v>753</v>
      </c>
      <c r="C209" s="127" t="s">
        <v>60</v>
      </c>
      <c r="D209" s="136" t="s">
        <v>106</v>
      </c>
      <c r="E209" s="136"/>
      <c r="F209" s="159">
        <v>1</v>
      </c>
      <c r="G209" s="136" t="s">
        <v>13</v>
      </c>
      <c r="H209" s="456"/>
      <c r="I209" s="158">
        <f t="shared" ref="I209:I220" si="91">F209*H209</f>
        <v>0</v>
      </c>
      <c r="J209" s="163"/>
      <c r="K209" s="456"/>
      <c r="L209" s="158">
        <f t="shared" si="88"/>
        <v>0</v>
      </c>
      <c r="M209" s="163"/>
      <c r="N209" s="32">
        <f t="shared" si="89"/>
        <v>0</v>
      </c>
      <c r="O209" s="383"/>
      <c r="P209" s="374" t="s">
        <v>487</v>
      </c>
      <c r="Q209" s="55"/>
      <c r="R209" s="332"/>
      <c r="S209" s="55"/>
    </row>
    <row r="210" spans="1:40" s="47" customFormat="1" ht="15" customHeight="1" x14ac:dyDescent="0.25">
      <c r="A210" s="330">
        <f t="shared" si="86"/>
        <v>754</v>
      </c>
      <c r="B210" s="45">
        <f t="shared" si="87"/>
        <v>754</v>
      </c>
      <c r="C210" s="127" t="s">
        <v>61</v>
      </c>
      <c r="D210" s="143" t="s">
        <v>182</v>
      </c>
      <c r="E210" s="164"/>
      <c r="F210" s="157">
        <v>1</v>
      </c>
      <c r="G210" s="134" t="s">
        <v>13</v>
      </c>
      <c r="H210" s="456"/>
      <c r="I210" s="158">
        <f t="shared" si="91"/>
        <v>0</v>
      </c>
      <c r="J210" s="163"/>
      <c r="K210" s="456"/>
      <c r="L210" s="158">
        <f t="shared" ref="L210:L220" si="92">F210*K210</f>
        <v>0</v>
      </c>
      <c r="M210" s="163"/>
      <c r="N210" s="32">
        <f t="shared" ref="N210:N220" si="93">SUM(I210+L210)</f>
        <v>0</v>
      </c>
      <c r="O210" s="383"/>
      <c r="P210" s="374" t="s">
        <v>487</v>
      </c>
      <c r="Q210" s="55"/>
      <c r="R210" s="332"/>
      <c r="S210" s="55"/>
    </row>
    <row r="211" spans="1:40" s="47" customFormat="1" ht="15" customHeight="1" x14ac:dyDescent="0.25">
      <c r="A211" s="330">
        <f t="shared" si="86"/>
        <v>755</v>
      </c>
      <c r="B211" s="45">
        <f t="shared" si="87"/>
        <v>755</v>
      </c>
      <c r="C211" s="127" t="s">
        <v>58</v>
      </c>
      <c r="D211" s="143" t="s">
        <v>44</v>
      </c>
      <c r="E211" s="164"/>
      <c r="F211" s="157">
        <v>1</v>
      </c>
      <c r="G211" s="134" t="s">
        <v>13</v>
      </c>
      <c r="H211" s="456"/>
      <c r="I211" s="158">
        <f t="shared" si="91"/>
        <v>0</v>
      </c>
      <c r="J211" s="163"/>
      <c r="K211" s="456"/>
      <c r="L211" s="158">
        <f t="shared" si="92"/>
        <v>0</v>
      </c>
      <c r="M211" s="163"/>
      <c r="N211" s="32">
        <f t="shared" si="93"/>
        <v>0</v>
      </c>
      <c r="O211" s="383"/>
      <c r="P211" s="374" t="s">
        <v>487</v>
      </c>
      <c r="Q211" s="55"/>
      <c r="R211" s="332"/>
      <c r="S211" s="55"/>
    </row>
    <row r="212" spans="1:40" s="25" customFormat="1" x14ac:dyDescent="0.25">
      <c r="A212" s="330">
        <f t="shared" si="86"/>
        <v>756</v>
      </c>
      <c r="B212" s="45">
        <f t="shared" si="87"/>
        <v>756</v>
      </c>
      <c r="C212" s="127" t="s">
        <v>60</v>
      </c>
      <c r="D212" s="136" t="s">
        <v>53</v>
      </c>
      <c r="E212" s="136"/>
      <c r="F212" s="159">
        <v>1</v>
      </c>
      <c r="G212" s="136" t="s">
        <v>13</v>
      </c>
      <c r="H212" s="456"/>
      <c r="I212" s="158">
        <f t="shared" si="91"/>
        <v>0</v>
      </c>
      <c r="J212" s="163"/>
      <c r="K212" s="456"/>
      <c r="L212" s="158">
        <f t="shared" si="92"/>
        <v>0</v>
      </c>
      <c r="M212" s="163"/>
      <c r="N212" s="32">
        <f t="shared" si="93"/>
        <v>0</v>
      </c>
      <c r="O212" s="383"/>
      <c r="P212" s="374" t="s">
        <v>487</v>
      </c>
      <c r="Q212" s="55"/>
      <c r="R212" s="332"/>
      <c r="S212" s="55"/>
    </row>
    <row r="213" spans="1:40" s="25" customFormat="1" x14ac:dyDescent="0.25">
      <c r="A213" s="330">
        <f t="shared" si="86"/>
        <v>757</v>
      </c>
      <c r="B213" s="45">
        <f t="shared" si="87"/>
        <v>757</v>
      </c>
      <c r="C213" s="127" t="s">
        <v>60</v>
      </c>
      <c r="D213" s="136" t="s">
        <v>46</v>
      </c>
      <c r="E213" s="136"/>
      <c r="F213" s="159">
        <v>7</v>
      </c>
      <c r="G213" s="136" t="s">
        <v>13</v>
      </c>
      <c r="H213" s="456"/>
      <c r="I213" s="158">
        <f t="shared" si="91"/>
        <v>0</v>
      </c>
      <c r="J213" s="163"/>
      <c r="K213" s="456"/>
      <c r="L213" s="158">
        <f t="shared" si="92"/>
        <v>0</v>
      </c>
      <c r="M213" s="163"/>
      <c r="N213" s="32">
        <f t="shared" si="93"/>
        <v>0</v>
      </c>
      <c r="O213" s="383"/>
      <c r="P213" s="374" t="s">
        <v>487</v>
      </c>
      <c r="Q213" s="55"/>
      <c r="R213" s="332"/>
      <c r="S213" s="55"/>
    </row>
    <row r="214" spans="1:40" s="25" customFormat="1" x14ac:dyDescent="0.25">
      <c r="A214" s="330">
        <f t="shared" si="86"/>
        <v>758</v>
      </c>
      <c r="B214" s="45">
        <f t="shared" si="87"/>
        <v>758</v>
      </c>
      <c r="C214" s="129" t="s">
        <v>59</v>
      </c>
      <c r="D214" s="136" t="s">
        <v>279</v>
      </c>
      <c r="E214" s="136"/>
      <c r="F214" s="157">
        <v>1</v>
      </c>
      <c r="G214" s="136" t="s">
        <v>13</v>
      </c>
      <c r="H214" s="456"/>
      <c r="I214" s="158">
        <f t="shared" si="91"/>
        <v>0</v>
      </c>
      <c r="J214" s="163"/>
      <c r="K214" s="456"/>
      <c r="L214" s="158">
        <f t="shared" si="92"/>
        <v>0</v>
      </c>
      <c r="M214" s="163"/>
      <c r="N214" s="32">
        <f>SUM(I214+L214)</f>
        <v>0</v>
      </c>
      <c r="O214" s="383"/>
      <c r="P214" s="374" t="s">
        <v>487</v>
      </c>
      <c r="Q214" s="55"/>
      <c r="R214" s="332"/>
      <c r="S214" s="55"/>
    </row>
    <row r="215" spans="1:40" s="25" customFormat="1" x14ac:dyDescent="0.25">
      <c r="A215" s="330">
        <f t="shared" si="86"/>
        <v>759</v>
      </c>
      <c r="B215" s="45">
        <f t="shared" si="87"/>
        <v>759</v>
      </c>
      <c r="C215" s="237" t="s">
        <v>354</v>
      </c>
      <c r="D215" s="136" t="s">
        <v>234</v>
      </c>
      <c r="E215" s="136"/>
      <c r="F215" s="159">
        <v>1</v>
      </c>
      <c r="G215" s="136" t="s">
        <v>13</v>
      </c>
      <c r="H215" s="456"/>
      <c r="I215" s="158">
        <f t="shared" si="91"/>
        <v>0</v>
      </c>
      <c r="J215" s="163"/>
      <c r="K215" s="456"/>
      <c r="L215" s="158">
        <f t="shared" si="92"/>
        <v>0</v>
      </c>
      <c r="M215" s="163"/>
      <c r="N215" s="32">
        <f t="shared" si="93"/>
        <v>0</v>
      </c>
      <c r="O215" s="383"/>
      <c r="P215" s="374" t="s">
        <v>487</v>
      </c>
      <c r="Q215" s="55"/>
      <c r="R215" s="332"/>
      <c r="S215" s="55"/>
    </row>
    <row r="216" spans="1:40" s="25" customFormat="1" x14ac:dyDescent="0.25">
      <c r="A216" s="330">
        <f t="shared" si="86"/>
        <v>760</v>
      </c>
      <c r="B216" s="45">
        <f t="shared" si="87"/>
        <v>760</v>
      </c>
      <c r="C216" s="237" t="s">
        <v>235</v>
      </c>
      <c r="D216" s="136" t="s">
        <v>284</v>
      </c>
      <c r="E216" s="136"/>
      <c r="F216" s="159">
        <v>1</v>
      </c>
      <c r="G216" s="136" t="s">
        <v>13</v>
      </c>
      <c r="H216" s="456"/>
      <c r="I216" s="158">
        <f t="shared" si="91"/>
        <v>0</v>
      </c>
      <c r="J216" s="163"/>
      <c r="K216" s="456"/>
      <c r="L216" s="158">
        <f t="shared" si="92"/>
        <v>0</v>
      </c>
      <c r="M216" s="163"/>
      <c r="N216" s="32">
        <f t="shared" si="93"/>
        <v>0</v>
      </c>
      <c r="O216" s="383"/>
      <c r="P216" s="374" t="s">
        <v>487</v>
      </c>
      <c r="Q216" s="55"/>
      <c r="R216" s="332"/>
      <c r="S216" s="55"/>
    </row>
    <row r="217" spans="1:40" x14ac:dyDescent="0.25">
      <c r="A217" s="330">
        <f t="shared" si="86"/>
        <v>761</v>
      </c>
      <c r="B217" s="45">
        <f t="shared" si="87"/>
        <v>761</v>
      </c>
      <c r="C217" s="124" t="s">
        <v>63</v>
      </c>
      <c r="D217" s="136" t="s">
        <v>47</v>
      </c>
      <c r="F217" s="159">
        <v>42</v>
      </c>
      <c r="G217" s="134" t="s">
        <v>13</v>
      </c>
      <c r="H217" s="456"/>
      <c r="I217" s="158">
        <f t="shared" si="91"/>
        <v>0</v>
      </c>
      <c r="J217" s="163"/>
      <c r="K217" s="456"/>
      <c r="L217" s="158">
        <f t="shared" si="92"/>
        <v>0</v>
      </c>
      <c r="M217" s="163"/>
      <c r="N217" s="32">
        <f t="shared" si="93"/>
        <v>0</v>
      </c>
      <c r="P217" s="374" t="s">
        <v>487</v>
      </c>
      <c r="Q217" s="55"/>
      <c r="R217" s="332"/>
      <c r="S217" s="55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</row>
    <row r="218" spans="1:40" x14ac:dyDescent="0.25">
      <c r="A218" s="330">
        <f t="shared" si="86"/>
        <v>762</v>
      </c>
      <c r="B218" s="45">
        <f t="shared" si="87"/>
        <v>762</v>
      </c>
      <c r="D218" s="136" t="s">
        <v>27</v>
      </c>
      <c r="F218" s="157">
        <v>0.5</v>
      </c>
      <c r="G218" s="134" t="s">
        <v>16</v>
      </c>
      <c r="H218" s="454"/>
      <c r="I218" s="158">
        <f t="shared" si="91"/>
        <v>0</v>
      </c>
      <c r="J218" s="163"/>
      <c r="K218" s="456"/>
      <c r="L218" s="158">
        <f t="shared" si="92"/>
        <v>0</v>
      </c>
      <c r="M218" s="163"/>
      <c r="N218" s="32">
        <f t="shared" si="93"/>
        <v>0</v>
      </c>
      <c r="P218" s="374" t="s">
        <v>487</v>
      </c>
      <c r="Q218" s="55"/>
      <c r="R218" s="332"/>
      <c r="S218" s="55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</row>
    <row r="219" spans="1:40" s="25" customFormat="1" x14ac:dyDescent="0.25">
      <c r="A219" s="330">
        <f t="shared" si="86"/>
        <v>763</v>
      </c>
      <c r="B219" s="45">
        <f t="shared" si="87"/>
        <v>763</v>
      </c>
      <c r="C219" s="125" t="s">
        <v>64</v>
      </c>
      <c r="D219" s="136" t="s">
        <v>11</v>
      </c>
      <c r="E219" s="136"/>
      <c r="F219" s="157">
        <v>1</v>
      </c>
      <c r="G219" s="136" t="s">
        <v>13</v>
      </c>
      <c r="H219" s="456"/>
      <c r="I219" s="158">
        <f t="shared" si="91"/>
        <v>0</v>
      </c>
      <c r="J219" s="163"/>
      <c r="K219" s="456"/>
      <c r="L219" s="158">
        <f t="shared" si="92"/>
        <v>0</v>
      </c>
      <c r="M219" s="163"/>
      <c r="N219" s="32">
        <f t="shared" si="93"/>
        <v>0</v>
      </c>
      <c r="O219" s="383"/>
      <c r="P219" s="374" t="s">
        <v>487</v>
      </c>
      <c r="Q219" s="55"/>
      <c r="R219" s="332"/>
      <c r="S219" s="55"/>
    </row>
    <row r="220" spans="1:40" s="25" customFormat="1" x14ac:dyDescent="0.25">
      <c r="A220" s="330">
        <f t="shared" si="86"/>
        <v>764</v>
      </c>
      <c r="B220" s="45">
        <f t="shared" si="87"/>
        <v>764</v>
      </c>
      <c r="C220" s="130"/>
      <c r="D220" s="136" t="s">
        <v>48</v>
      </c>
      <c r="E220" s="136"/>
      <c r="F220" s="136">
        <v>0.5</v>
      </c>
      <c r="G220" s="136" t="s">
        <v>24</v>
      </c>
      <c r="H220" s="456"/>
      <c r="I220" s="158">
        <f t="shared" si="91"/>
        <v>0</v>
      </c>
      <c r="J220" s="163"/>
      <c r="K220" s="456"/>
      <c r="L220" s="158">
        <f t="shared" si="92"/>
        <v>0</v>
      </c>
      <c r="M220" s="163"/>
      <c r="N220" s="32">
        <f t="shared" si="93"/>
        <v>0</v>
      </c>
      <c r="O220" s="383"/>
      <c r="P220" s="374" t="s">
        <v>487</v>
      </c>
      <c r="Q220" s="55"/>
      <c r="R220" s="332"/>
      <c r="S220" s="55"/>
    </row>
    <row r="221" spans="1:40" s="25" customFormat="1" x14ac:dyDescent="0.25">
      <c r="A221" s="330">
        <f t="shared" si="86"/>
        <v>765</v>
      </c>
      <c r="B221" s="45">
        <f t="shared" si="87"/>
        <v>765</v>
      </c>
      <c r="C221" s="130"/>
      <c r="D221" s="151" t="s">
        <v>25</v>
      </c>
      <c r="E221" s="170"/>
      <c r="F221" s="166">
        <v>3</v>
      </c>
      <c r="G221" s="173" t="s">
        <v>40</v>
      </c>
      <c r="H221" s="33"/>
      <c r="I221" s="158"/>
      <c r="J221" s="33"/>
      <c r="K221" s="163"/>
      <c r="L221" s="158">
        <f>SUM(L205:L220)</f>
        <v>0</v>
      </c>
      <c r="M221" s="34"/>
      <c r="N221" s="32">
        <f>L221/100*F221</f>
        <v>0</v>
      </c>
      <c r="O221" s="139"/>
      <c r="P221" s="374" t="s">
        <v>487</v>
      </c>
      <c r="Q221" s="55"/>
      <c r="R221" s="332"/>
      <c r="S221" s="55"/>
      <c r="T221" s="78"/>
      <c r="U221" s="78"/>
    </row>
    <row r="222" spans="1:40" s="25" customFormat="1" x14ac:dyDescent="0.25">
      <c r="A222" s="330">
        <f t="shared" si="86"/>
        <v>765</v>
      </c>
      <c r="B222" s="45" t="str">
        <f t="shared" si="87"/>
        <v/>
      </c>
      <c r="C222" s="189"/>
      <c r="D222" s="195" t="s">
        <v>3</v>
      </c>
      <c r="E222" s="190"/>
      <c r="F222" s="190"/>
      <c r="G222" s="190"/>
      <c r="H222" s="191"/>
      <c r="I222" s="192"/>
      <c r="J222" s="193"/>
      <c r="K222" s="191"/>
      <c r="L222" s="192"/>
      <c r="M222" s="193"/>
      <c r="N222" s="194"/>
      <c r="O222" s="388">
        <f>SUM(N205:N221)</f>
        <v>0</v>
      </c>
      <c r="P222" s="139"/>
      <c r="Q222" s="55"/>
      <c r="R222" s="332"/>
      <c r="S222" s="55"/>
    </row>
    <row r="223" spans="1:40" s="25" customFormat="1" x14ac:dyDescent="0.25">
      <c r="A223" s="330">
        <f t="shared" si="86"/>
        <v>765</v>
      </c>
      <c r="B223" s="45" t="str">
        <f t="shared" si="87"/>
        <v/>
      </c>
      <c r="C223" s="196"/>
      <c r="D223" s="197"/>
      <c r="E223" s="139"/>
      <c r="F223" s="139"/>
      <c r="G223" s="139"/>
      <c r="H223" s="160"/>
      <c r="I223" s="198"/>
      <c r="J223" s="199"/>
      <c r="K223" s="160"/>
      <c r="L223" s="198"/>
      <c r="M223" s="199"/>
      <c r="N223" s="77"/>
      <c r="O223" s="383"/>
      <c r="P223" s="139"/>
      <c r="Q223" s="55"/>
      <c r="R223" s="332"/>
      <c r="S223" s="55"/>
    </row>
    <row r="224" spans="1:40" s="25" customFormat="1" ht="15.75" thickBot="1" x14ac:dyDescent="0.3">
      <c r="A224" s="330">
        <f t="shared" si="86"/>
        <v>765</v>
      </c>
      <c r="B224" s="45" t="str">
        <f t="shared" si="87"/>
        <v/>
      </c>
      <c r="C224" s="196"/>
      <c r="D224" s="197"/>
      <c r="E224" s="139"/>
      <c r="F224" s="139"/>
      <c r="G224" s="139"/>
      <c r="H224" s="160"/>
      <c r="I224" s="198"/>
      <c r="J224" s="199"/>
      <c r="K224" s="160"/>
      <c r="L224" s="198"/>
      <c r="M224" s="199"/>
      <c r="N224" s="77"/>
      <c r="O224" s="383"/>
      <c r="P224" s="139"/>
      <c r="Q224" s="55"/>
      <c r="R224" s="332"/>
      <c r="S224" s="55"/>
    </row>
    <row r="225" spans="1:44" s="29" customFormat="1" ht="15.75" thickBot="1" x14ac:dyDescent="0.3">
      <c r="A225" s="330">
        <f t="shared" si="86"/>
        <v>765</v>
      </c>
      <c r="B225" s="45" t="str">
        <f t="shared" si="87"/>
        <v/>
      </c>
      <c r="C225" s="125"/>
      <c r="D225" s="188" t="s">
        <v>215</v>
      </c>
      <c r="E225" s="134"/>
      <c r="F225" s="157"/>
      <c r="G225" s="32"/>
      <c r="H225" s="120"/>
      <c r="I225" s="158"/>
      <c r="J225" s="32"/>
      <c r="K225" s="119"/>
      <c r="L225" s="158"/>
      <c r="M225" s="32"/>
      <c r="N225" s="32"/>
      <c r="O225" s="383"/>
      <c r="P225" s="139"/>
      <c r="Q225" s="55"/>
      <c r="R225" s="332"/>
      <c r="S225" s="55"/>
      <c r="AO225" s="28"/>
      <c r="AP225" s="28"/>
      <c r="AQ225" s="28"/>
      <c r="AR225" s="28"/>
    </row>
    <row r="226" spans="1:44" s="29" customFormat="1" x14ac:dyDescent="0.25">
      <c r="A226" s="330">
        <f t="shared" si="86"/>
        <v>766</v>
      </c>
      <c r="B226" s="45">
        <f t="shared" si="87"/>
        <v>766</v>
      </c>
      <c r="C226" s="125"/>
      <c r="D226" s="140" t="s">
        <v>121</v>
      </c>
      <c r="E226" s="134"/>
      <c r="F226" s="157">
        <v>2</v>
      </c>
      <c r="G226" s="32" t="s">
        <v>24</v>
      </c>
      <c r="H226" s="454"/>
      <c r="I226" s="158">
        <f>F226*H226</f>
        <v>0</v>
      </c>
      <c r="J226" s="32"/>
      <c r="K226" s="120"/>
      <c r="L226" s="158"/>
      <c r="M226" s="32"/>
      <c r="N226" s="32">
        <f>SUM(I226+L226)</f>
        <v>0</v>
      </c>
      <c r="O226" s="383"/>
      <c r="P226" s="374" t="s">
        <v>487</v>
      </c>
      <c r="Q226" s="55"/>
      <c r="R226" s="332"/>
      <c r="S226" s="55"/>
      <c r="AO226" s="28"/>
      <c r="AP226" s="28"/>
      <c r="AQ226" s="28"/>
      <c r="AR226" s="28"/>
    </row>
    <row r="227" spans="1:44" s="29" customFormat="1" x14ac:dyDescent="0.25">
      <c r="A227" s="330">
        <f t="shared" si="86"/>
        <v>767</v>
      </c>
      <c r="B227" s="45">
        <f t="shared" si="87"/>
        <v>767</v>
      </c>
      <c r="C227" s="125" t="s">
        <v>277</v>
      </c>
      <c r="D227" s="142" t="s">
        <v>179</v>
      </c>
      <c r="E227" s="134"/>
      <c r="F227" s="157">
        <v>1</v>
      </c>
      <c r="G227" s="32" t="s">
        <v>22</v>
      </c>
      <c r="H227" s="454"/>
      <c r="I227" s="158">
        <f>F227*H227</f>
        <v>0</v>
      </c>
      <c r="J227" s="32"/>
      <c r="K227" s="454"/>
      <c r="L227" s="158">
        <f t="shared" ref="L227:L228" si="94">F227*K227</f>
        <v>0</v>
      </c>
      <c r="M227" s="32"/>
      <c r="N227" s="32">
        <f t="shared" ref="N227:N230" si="95">SUM(I227+L227)</f>
        <v>0</v>
      </c>
      <c r="O227" s="383"/>
      <c r="P227" s="374" t="s">
        <v>487</v>
      </c>
      <c r="Q227" s="55"/>
      <c r="R227" s="332"/>
      <c r="S227" s="55"/>
      <c r="AO227" s="28"/>
      <c r="AP227" s="28"/>
      <c r="AQ227" s="28"/>
      <c r="AR227" s="28"/>
    </row>
    <row r="228" spans="1:44" s="47" customFormat="1" ht="15" customHeight="1" x14ac:dyDescent="0.25">
      <c r="A228" s="330">
        <f t="shared" si="86"/>
        <v>768</v>
      </c>
      <c r="B228" s="45">
        <f t="shared" si="87"/>
        <v>768</v>
      </c>
      <c r="C228" s="200" t="s">
        <v>59</v>
      </c>
      <c r="D228" s="201" t="s">
        <v>228</v>
      </c>
      <c r="F228" s="136">
        <v>1</v>
      </c>
      <c r="G228" s="134" t="s">
        <v>13</v>
      </c>
      <c r="H228" s="454"/>
      <c r="I228" s="158">
        <f t="shared" ref="I228:I229" si="96">F228*H228</f>
        <v>0</v>
      </c>
      <c r="J228" s="163"/>
      <c r="K228" s="458"/>
      <c r="L228" s="158">
        <f t="shared" si="94"/>
        <v>0</v>
      </c>
      <c r="M228" s="163"/>
      <c r="N228" s="34">
        <f t="shared" si="95"/>
        <v>0</v>
      </c>
      <c r="O228" s="389"/>
      <c r="P228" s="374" t="s">
        <v>487</v>
      </c>
      <c r="Q228" s="55"/>
      <c r="R228" s="332"/>
      <c r="S228" s="55"/>
      <c r="T228" s="117"/>
    </row>
    <row r="229" spans="1:44" s="47" customFormat="1" ht="15" customHeight="1" x14ac:dyDescent="0.25">
      <c r="A229" s="330">
        <f t="shared" si="86"/>
        <v>769</v>
      </c>
      <c r="B229" s="45">
        <f t="shared" si="87"/>
        <v>769</v>
      </c>
      <c r="C229" s="127" t="s">
        <v>273</v>
      </c>
      <c r="D229" s="143" t="s">
        <v>181</v>
      </c>
      <c r="E229" s="164"/>
      <c r="F229" s="157">
        <v>1</v>
      </c>
      <c r="G229" s="134" t="s">
        <v>13</v>
      </c>
      <c r="H229" s="456"/>
      <c r="I229" s="158">
        <f t="shared" si="96"/>
        <v>0</v>
      </c>
      <c r="J229" s="163"/>
      <c r="K229" s="456"/>
      <c r="L229" s="158">
        <f t="shared" ref="L229:L230" si="97">F229*K229</f>
        <v>0</v>
      </c>
      <c r="M229" s="163"/>
      <c r="N229" s="32">
        <f t="shared" si="95"/>
        <v>0</v>
      </c>
      <c r="O229" s="383"/>
      <c r="P229" s="374" t="s">
        <v>487</v>
      </c>
      <c r="Q229" s="55"/>
      <c r="R229" s="332"/>
      <c r="S229" s="55"/>
    </row>
    <row r="230" spans="1:44" s="25" customFormat="1" x14ac:dyDescent="0.25">
      <c r="A230" s="330">
        <f t="shared" si="86"/>
        <v>770</v>
      </c>
      <c r="B230" s="45">
        <f t="shared" si="87"/>
        <v>770</v>
      </c>
      <c r="C230" s="127" t="s">
        <v>60</v>
      </c>
      <c r="D230" s="136" t="s">
        <v>106</v>
      </c>
      <c r="E230" s="136"/>
      <c r="F230" s="159">
        <v>1</v>
      </c>
      <c r="G230" s="136" t="s">
        <v>13</v>
      </c>
      <c r="H230" s="456"/>
      <c r="I230" s="158">
        <f t="shared" ref="I230:I238" si="98">F230*H230</f>
        <v>0</v>
      </c>
      <c r="J230" s="163"/>
      <c r="K230" s="456"/>
      <c r="L230" s="158">
        <f t="shared" si="97"/>
        <v>0</v>
      </c>
      <c r="M230" s="163"/>
      <c r="N230" s="32">
        <f t="shared" si="95"/>
        <v>0</v>
      </c>
      <c r="O230" s="383"/>
      <c r="P230" s="374" t="s">
        <v>487</v>
      </c>
      <c r="Q230" s="55"/>
      <c r="R230" s="332"/>
      <c r="S230" s="55"/>
    </row>
    <row r="231" spans="1:44" s="47" customFormat="1" ht="15" customHeight="1" x14ac:dyDescent="0.25">
      <c r="A231" s="330">
        <f t="shared" si="86"/>
        <v>771</v>
      </c>
      <c r="B231" s="45">
        <f t="shared" si="87"/>
        <v>771</v>
      </c>
      <c r="C231" s="127" t="s">
        <v>61</v>
      </c>
      <c r="D231" s="143" t="s">
        <v>182</v>
      </c>
      <c r="E231" s="164"/>
      <c r="F231" s="157">
        <v>1</v>
      </c>
      <c r="G231" s="134" t="s">
        <v>13</v>
      </c>
      <c r="H231" s="456"/>
      <c r="I231" s="158">
        <f t="shared" si="98"/>
        <v>0</v>
      </c>
      <c r="J231" s="163"/>
      <c r="K231" s="456"/>
      <c r="L231" s="158">
        <f t="shared" ref="L231:L238" si="99">F231*K231</f>
        <v>0</v>
      </c>
      <c r="M231" s="163"/>
      <c r="N231" s="32">
        <f t="shared" ref="N231:N238" si="100">SUM(I231+L231)</f>
        <v>0</v>
      </c>
      <c r="O231" s="383"/>
      <c r="P231" s="374" t="s">
        <v>487</v>
      </c>
      <c r="Q231" s="55"/>
      <c r="R231" s="332"/>
      <c r="S231" s="55"/>
    </row>
    <row r="232" spans="1:44" s="47" customFormat="1" ht="15" customHeight="1" x14ac:dyDescent="0.25">
      <c r="A232" s="330">
        <f t="shared" si="86"/>
        <v>772</v>
      </c>
      <c r="B232" s="45">
        <f t="shared" si="87"/>
        <v>772</v>
      </c>
      <c r="C232" s="127" t="s">
        <v>58</v>
      </c>
      <c r="D232" s="143" t="s">
        <v>44</v>
      </c>
      <c r="E232" s="164"/>
      <c r="F232" s="157">
        <v>1</v>
      </c>
      <c r="G232" s="134" t="s">
        <v>13</v>
      </c>
      <c r="H232" s="456"/>
      <c r="I232" s="158">
        <f t="shared" si="98"/>
        <v>0</v>
      </c>
      <c r="J232" s="163"/>
      <c r="K232" s="456"/>
      <c r="L232" s="158">
        <f t="shared" si="99"/>
        <v>0</v>
      </c>
      <c r="M232" s="163"/>
      <c r="N232" s="32">
        <f t="shared" si="100"/>
        <v>0</v>
      </c>
      <c r="O232" s="383"/>
      <c r="P232" s="374" t="s">
        <v>487</v>
      </c>
      <c r="Q232" s="55"/>
      <c r="R232" s="332"/>
      <c r="S232" s="55"/>
    </row>
    <row r="233" spans="1:44" s="25" customFormat="1" x14ac:dyDescent="0.25">
      <c r="A233" s="330">
        <f t="shared" si="86"/>
        <v>773</v>
      </c>
      <c r="B233" s="45">
        <f t="shared" si="87"/>
        <v>773</v>
      </c>
      <c r="C233" s="127" t="s">
        <v>60</v>
      </c>
      <c r="D233" s="136" t="s">
        <v>46</v>
      </c>
      <c r="E233" s="136"/>
      <c r="F233" s="159">
        <v>6</v>
      </c>
      <c r="G233" s="136" t="s">
        <v>13</v>
      </c>
      <c r="H233" s="456"/>
      <c r="I233" s="158">
        <f t="shared" si="98"/>
        <v>0</v>
      </c>
      <c r="J233" s="163"/>
      <c r="K233" s="456"/>
      <c r="L233" s="158">
        <f t="shared" si="99"/>
        <v>0</v>
      </c>
      <c r="M233" s="163"/>
      <c r="N233" s="32">
        <f t="shared" si="100"/>
        <v>0</v>
      </c>
      <c r="O233" s="383"/>
      <c r="P233" s="374" t="s">
        <v>487</v>
      </c>
      <c r="Q233" s="55"/>
      <c r="R233" s="332"/>
      <c r="S233" s="55"/>
    </row>
    <row r="234" spans="1:44" s="25" customFormat="1" x14ac:dyDescent="0.25">
      <c r="A234" s="330">
        <f t="shared" si="86"/>
        <v>774</v>
      </c>
      <c r="B234" s="45">
        <f t="shared" si="87"/>
        <v>774</v>
      </c>
      <c r="C234" s="237" t="s">
        <v>354</v>
      </c>
      <c r="D234" s="136" t="s">
        <v>234</v>
      </c>
      <c r="E234" s="136"/>
      <c r="F234" s="159">
        <v>1</v>
      </c>
      <c r="G234" s="136" t="s">
        <v>13</v>
      </c>
      <c r="H234" s="456"/>
      <c r="I234" s="158">
        <f t="shared" si="98"/>
        <v>0</v>
      </c>
      <c r="J234" s="163"/>
      <c r="K234" s="456"/>
      <c r="L234" s="158">
        <f t="shared" si="99"/>
        <v>0</v>
      </c>
      <c r="M234" s="163"/>
      <c r="N234" s="32">
        <f t="shared" si="100"/>
        <v>0</v>
      </c>
      <c r="O234" s="383"/>
      <c r="P234" s="374" t="s">
        <v>487</v>
      </c>
      <c r="Q234" s="55"/>
      <c r="R234" s="332"/>
      <c r="S234" s="55"/>
    </row>
    <row r="235" spans="1:44" x14ac:dyDescent="0.25">
      <c r="A235" s="330">
        <f t="shared" si="86"/>
        <v>775</v>
      </c>
      <c r="B235" s="45">
        <f t="shared" si="87"/>
        <v>775</v>
      </c>
      <c r="C235" s="124" t="s">
        <v>63</v>
      </c>
      <c r="D235" s="136" t="s">
        <v>47</v>
      </c>
      <c r="F235" s="159">
        <v>26</v>
      </c>
      <c r="G235" s="134" t="s">
        <v>13</v>
      </c>
      <c r="H235" s="456"/>
      <c r="I235" s="158">
        <f t="shared" si="98"/>
        <v>0</v>
      </c>
      <c r="J235" s="163"/>
      <c r="K235" s="456"/>
      <c r="L235" s="158">
        <f t="shared" si="99"/>
        <v>0</v>
      </c>
      <c r="M235" s="163"/>
      <c r="N235" s="32">
        <f t="shared" si="100"/>
        <v>0</v>
      </c>
      <c r="P235" s="374" t="s">
        <v>487</v>
      </c>
      <c r="Q235" s="55"/>
      <c r="R235" s="332"/>
      <c r="S235" s="55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</row>
    <row r="236" spans="1:44" x14ac:dyDescent="0.25">
      <c r="A236" s="330">
        <f t="shared" si="86"/>
        <v>776</v>
      </c>
      <c r="B236" s="45">
        <f t="shared" si="87"/>
        <v>776</v>
      </c>
      <c r="D236" s="136" t="s">
        <v>27</v>
      </c>
      <c r="F236" s="157">
        <v>0.5</v>
      </c>
      <c r="G236" s="134" t="s">
        <v>16</v>
      </c>
      <c r="H236" s="454"/>
      <c r="I236" s="158">
        <f t="shared" si="98"/>
        <v>0</v>
      </c>
      <c r="J236" s="163"/>
      <c r="K236" s="456"/>
      <c r="L236" s="158">
        <f t="shared" si="99"/>
        <v>0</v>
      </c>
      <c r="M236" s="163"/>
      <c r="N236" s="32">
        <f t="shared" si="100"/>
        <v>0</v>
      </c>
      <c r="P236" s="374" t="s">
        <v>487</v>
      </c>
      <c r="Q236" s="55"/>
      <c r="R236" s="332"/>
      <c r="S236" s="55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</row>
    <row r="237" spans="1:44" s="25" customFormat="1" x14ac:dyDescent="0.25">
      <c r="A237" s="330">
        <f t="shared" si="86"/>
        <v>777</v>
      </c>
      <c r="B237" s="45">
        <f t="shared" si="87"/>
        <v>777</v>
      </c>
      <c r="C237" s="125" t="s">
        <v>64</v>
      </c>
      <c r="D237" s="136" t="s">
        <v>11</v>
      </c>
      <c r="E237" s="136"/>
      <c r="F237" s="157">
        <v>1</v>
      </c>
      <c r="G237" s="136" t="s">
        <v>13</v>
      </c>
      <c r="H237" s="456"/>
      <c r="I237" s="158">
        <f t="shared" si="98"/>
        <v>0</v>
      </c>
      <c r="J237" s="163"/>
      <c r="K237" s="456"/>
      <c r="L237" s="158">
        <f t="shared" si="99"/>
        <v>0</v>
      </c>
      <c r="M237" s="163"/>
      <c r="N237" s="32">
        <f t="shared" si="100"/>
        <v>0</v>
      </c>
      <c r="O237" s="383"/>
      <c r="P237" s="374" t="s">
        <v>487</v>
      </c>
      <c r="Q237" s="55"/>
      <c r="R237" s="332"/>
      <c r="S237" s="55"/>
    </row>
    <row r="238" spans="1:44" s="25" customFormat="1" x14ac:dyDescent="0.25">
      <c r="A238" s="330">
        <f t="shared" si="86"/>
        <v>778</v>
      </c>
      <c r="B238" s="45">
        <f t="shared" si="87"/>
        <v>778</v>
      </c>
      <c r="C238" s="130"/>
      <c r="D238" s="136" t="s">
        <v>48</v>
      </c>
      <c r="E238" s="136"/>
      <c r="F238" s="136">
        <v>0.5</v>
      </c>
      <c r="G238" s="136" t="s">
        <v>24</v>
      </c>
      <c r="H238" s="456"/>
      <c r="I238" s="158">
        <f t="shared" si="98"/>
        <v>0</v>
      </c>
      <c r="J238" s="163"/>
      <c r="K238" s="456"/>
      <c r="L238" s="158">
        <f t="shared" si="99"/>
        <v>0</v>
      </c>
      <c r="M238" s="163"/>
      <c r="N238" s="32">
        <f t="shared" si="100"/>
        <v>0</v>
      </c>
      <c r="O238" s="383"/>
      <c r="P238" s="374" t="s">
        <v>487</v>
      </c>
      <c r="Q238" s="55"/>
      <c r="R238" s="332"/>
      <c r="S238" s="55"/>
    </row>
    <row r="239" spans="1:44" s="25" customFormat="1" x14ac:dyDescent="0.25">
      <c r="A239" s="330">
        <f t="shared" si="86"/>
        <v>779</v>
      </c>
      <c r="B239" s="45">
        <f t="shared" si="87"/>
        <v>779</v>
      </c>
      <c r="C239" s="130"/>
      <c r="D239" s="151" t="s">
        <v>25</v>
      </c>
      <c r="E239" s="170"/>
      <c r="F239" s="166">
        <v>3</v>
      </c>
      <c r="G239" s="173" t="s">
        <v>40</v>
      </c>
      <c r="H239" s="33"/>
      <c r="I239" s="158"/>
      <c r="J239" s="33"/>
      <c r="K239" s="163"/>
      <c r="L239" s="158">
        <f>SUM(L227:L238)</f>
        <v>0</v>
      </c>
      <c r="M239" s="34"/>
      <c r="N239" s="32">
        <f>L239/100*F239</f>
        <v>0</v>
      </c>
      <c r="O239" s="139"/>
      <c r="P239" s="374" t="s">
        <v>487</v>
      </c>
      <c r="Q239" s="55"/>
      <c r="R239" s="332"/>
      <c r="S239" s="55"/>
      <c r="T239" s="78"/>
      <c r="U239" s="78"/>
    </row>
    <row r="240" spans="1:44" s="25" customFormat="1" x14ac:dyDescent="0.25">
      <c r="A240" s="330">
        <f t="shared" si="86"/>
        <v>779</v>
      </c>
      <c r="B240" s="45" t="str">
        <f t="shared" si="87"/>
        <v/>
      </c>
      <c r="C240" s="189"/>
      <c r="D240" s="195" t="s">
        <v>3</v>
      </c>
      <c r="E240" s="190"/>
      <c r="F240" s="190"/>
      <c r="G240" s="190"/>
      <c r="H240" s="191"/>
      <c r="I240" s="192"/>
      <c r="J240" s="193"/>
      <c r="K240" s="191"/>
      <c r="L240" s="192"/>
      <c r="M240" s="193"/>
      <c r="N240" s="194"/>
      <c r="O240" s="388">
        <f>SUM(N226:N239)</f>
        <v>0</v>
      </c>
      <c r="P240" s="139"/>
      <c r="Q240" s="55"/>
      <c r="R240" s="332"/>
      <c r="S240" s="55"/>
    </row>
    <row r="241" spans="1:44" s="25" customFormat="1" x14ac:dyDescent="0.25">
      <c r="A241" s="330">
        <f t="shared" si="86"/>
        <v>779</v>
      </c>
      <c r="B241" s="45" t="str">
        <f t="shared" si="87"/>
        <v/>
      </c>
      <c r="C241" s="196"/>
      <c r="D241" s="197"/>
      <c r="E241" s="139"/>
      <c r="F241" s="139"/>
      <c r="G241" s="139"/>
      <c r="H241" s="160"/>
      <c r="I241" s="198"/>
      <c r="J241" s="199"/>
      <c r="K241" s="160"/>
      <c r="L241" s="198"/>
      <c r="M241" s="199"/>
      <c r="N241" s="77"/>
      <c r="O241" s="383"/>
      <c r="P241" s="139"/>
      <c r="Q241" s="55"/>
      <c r="R241" s="332"/>
      <c r="S241" s="55"/>
    </row>
    <row r="242" spans="1:44" s="25" customFormat="1" ht="15.75" thickBot="1" x14ac:dyDescent="0.3">
      <c r="A242" s="330">
        <f t="shared" si="86"/>
        <v>779</v>
      </c>
      <c r="B242" s="45" t="str">
        <f t="shared" si="87"/>
        <v/>
      </c>
      <c r="C242" s="196"/>
      <c r="D242" s="197"/>
      <c r="E242" s="139"/>
      <c r="F242" s="139"/>
      <c r="G242" s="139"/>
      <c r="H242" s="160"/>
      <c r="I242" s="198"/>
      <c r="J242" s="199"/>
      <c r="K242" s="160"/>
      <c r="L242" s="198"/>
      <c r="M242" s="199"/>
      <c r="N242" s="77"/>
      <c r="O242" s="383"/>
      <c r="P242" s="139"/>
      <c r="Q242" s="55"/>
      <c r="R242" s="332"/>
      <c r="S242" s="55"/>
    </row>
    <row r="243" spans="1:44" s="29" customFormat="1" ht="15.75" thickBot="1" x14ac:dyDescent="0.3">
      <c r="A243" s="330">
        <f t="shared" si="86"/>
        <v>779</v>
      </c>
      <c r="B243" s="45" t="str">
        <f t="shared" si="87"/>
        <v/>
      </c>
      <c r="C243" s="125"/>
      <c r="D243" s="188" t="s">
        <v>241</v>
      </c>
      <c r="E243" s="134"/>
      <c r="F243" s="157"/>
      <c r="G243" s="32"/>
      <c r="H243" s="120"/>
      <c r="I243" s="158"/>
      <c r="J243" s="32"/>
      <c r="K243" s="119"/>
      <c r="L243" s="158"/>
      <c r="M243" s="32"/>
      <c r="N243" s="32"/>
      <c r="O243" s="383"/>
      <c r="P243" s="139"/>
      <c r="Q243" s="55"/>
      <c r="R243" s="332"/>
      <c r="S243" s="55"/>
      <c r="AO243" s="28"/>
      <c r="AP243" s="28"/>
      <c r="AQ243" s="28"/>
      <c r="AR243" s="28"/>
    </row>
    <row r="244" spans="1:44" s="25" customFormat="1" x14ac:dyDescent="0.25">
      <c r="A244" s="330">
        <f t="shared" si="86"/>
        <v>779</v>
      </c>
      <c r="B244" s="45" t="str">
        <f t="shared" si="87"/>
        <v/>
      </c>
      <c r="C244" s="129"/>
      <c r="D244" s="213"/>
      <c r="E244" s="139"/>
      <c r="F244" s="139"/>
      <c r="G244" s="136"/>
      <c r="H244" s="32"/>
      <c r="I244" s="158"/>
      <c r="J244" s="163"/>
      <c r="K244" s="32"/>
      <c r="L244" s="158"/>
      <c r="M244" s="163"/>
      <c r="N244" s="32"/>
      <c r="O244" s="383"/>
      <c r="P244" s="139"/>
      <c r="Q244" s="55"/>
      <c r="R244" s="332"/>
      <c r="S244" s="55"/>
    </row>
    <row r="245" spans="1:44" s="29" customFormat="1" x14ac:dyDescent="0.25">
      <c r="A245" s="330">
        <f t="shared" si="86"/>
        <v>780</v>
      </c>
      <c r="B245" s="45">
        <f t="shared" si="87"/>
        <v>780</v>
      </c>
      <c r="C245" s="125"/>
      <c r="D245" s="140" t="s">
        <v>121</v>
      </c>
      <c r="E245" s="134"/>
      <c r="F245" s="157">
        <v>1.5</v>
      </c>
      <c r="G245" s="32" t="s">
        <v>24</v>
      </c>
      <c r="H245" s="454"/>
      <c r="I245" s="158">
        <f t="shared" ref="I245:I250" si="101">F245*H245</f>
        <v>0</v>
      </c>
      <c r="J245" s="32"/>
      <c r="K245" s="120"/>
      <c r="L245" s="158"/>
      <c r="M245" s="32"/>
      <c r="N245" s="32">
        <f>SUM(I245+L245)</f>
        <v>0</v>
      </c>
      <c r="O245" s="383"/>
      <c r="P245" s="374" t="s">
        <v>487</v>
      </c>
      <c r="Q245" s="55"/>
      <c r="R245" s="332"/>
      <c r="S245" s="55"/>
      <c r="AO245" s="28"/>
      <c r="AP245" s="28"/>
      <c r="AQ245" s="28"/>
      <c r="AR245" s="28"/>
    </row>
    <row r="246" spans="1:44" s="29" customFormat="1" x14ac:dyDescent="0.25">
      <c r="A246" s="330">
        <f t="shared" si="86"/>
        <v>781</v>
      </c>
      <c r="B246" s="45">
        <f t="shared" si="87"/>
        <v>781</v>
      </c>
      <c r="C246" s="125" t="s">
        <v>180</v>
      </c>
      <c r="D246" s="142" t="s">
        <v>240</v>
      </c>
      <c r="E246" s="134"/>
      <c r="F246" s="157">
        <v>1</v>
      </c>
      <c r="G246" s="32" t="s">
        <v>22</v>
      </c>
      <c r="H246" s="454"/>
      <c r="I246" s="158">
        <f t="shared" si="101"/>
        <v>0</v>
      </c>
      <c r="J246" s="32"/>
      <c r="K246" s="454"/>
      <c r="L246" s="158">
        <f t="shared" ref="L246:L250" si="102">F246*K246</f>
        <v>0</v>
      </c>
      <c r="M246" s="32"/>
      <c r="N246" s="32">
        <f t="shared" ref="N246:N250" si="103">SUM(I246+L246)</f>
        <v>0</v>
      </c>
      <c r="O246" s="383"/>
      <c r="P246" s="374" t="s">
        <v>487</v>
      </c>
      <c r="Q246" s="55"/>
      <c r="R246" s="332"/>
      <c r="S246" s="55"/>
      <c r="AO246" s="28"/>
      <c r="AP246" s="28"/>
      <c r="AQ246" s="28"/>
      <c r="AR246" s="28"/>
    </row>
    <row r="247" spans="1:44" s="25" customFormat="1" x14ac:dyDescent="0.25">
      <c r="A247" s="330">
        <f t="shared" si="86"/>
        <v>782</v>
      </c>
      <c r="B247" s="45">
        <f t="shared" si="87"/>
        <v>782</v>
      </c>
      <c r="C247" s="127" t="s">
        <v>354</v>
      </c>
      <c r="D247" s="136" t="s">
        <v>234</v>
      </c>
      <c r="E247" s="136"/>
      <c r="F247" s="159">
        <v>2</v>
      </c>
      <c r="G247" s="136" t="s">
        <v>13</v>
      </c>
      <c r="H247" s="456"/>
      <c r="I247" s="158">
        <f t="shared" si="101"/>
        <v>0</v>
      </c>
      <c r="J247" s="163"/>
      <c r="K247" s="456"/>
      <c r="L247" s="158">
        <f t="shared" si="102"/>
        <v>0</v>
      </c>
      <c r="M247" s="163"/>
      <c r="N247" s="32">
        <f t="shared" si="103"/>
        <v>0</v>
      </c>
      <c r="O247" s="383"/>
      <c r="P247" s="374" t="s">
        <v>487</v>
      </c>
      <c r="Q247" s="55"/>
      <c r="R247" s="332"/>
      <c r="S247" s="55"/>
    </row>
    <row r="248" spans="1:44" x14ac:dyDescent="0.25">
      <c r="A248" s="330">
        <f t="shared" si="86"/>
        <v>783</v>
      </c>
      <c r="B248" s="45">
        <f t="shared" si="87"/>
        <v>783</v>
      </c>
      <c r="C248" s="124" t="s">
        <v>63</v>
      </c>
      <c r="D248" s="136" t="s">
        <v>47</v>
      </c>
      <c r="F248" s="159">
        <v>9</v>
      </c>
      <c r="G248" s="134" t="s">
        <v>13</v>
      </c>
      <c r="H248" s="456"/>
      <c r="I248" s="158">
        <f t="shared" si="101"/>
        <v>0</v>
      </c>
      <c r="J248" s="163"/>
      <c r="K248" s="456"/>
      <c r="L248" s="158">
        <f t="shared" si="102"/>
        <v>0</v>
      </c>
      <c r="M248" s="163"/>
      <c r="N248" s="32">
        <f t="shared" si="103"/>
        <v>0</v>
      </c>
      <c r="P248" s="374" t="s">
        <v>487</v>
      </c>
      <c r="Q248" s="55"/>
      <c r="R248" s="332"/>
      <c r="S248" s="55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</row>
    <row r="249" spans="1:44" s="25" customFormat="1" x14ac:dyDescent="0.25">
      <c r="A249" s="330">
        <f t="shared" si="86"/>
        <v>784</v>
      </c>
      <c r="B249" s="45">
        <f t="shared" si="87"/>
        <v>784</v>
      </c>
      <c r="C249" s="125" t="s">
        <v>64</v>
      </c>
      <c r="D249" s="136" t="s">
        <v>11</v>
      </c>
      <c r="E249" s="136"/>
      <c r="F249" s="157">
        <v>1</v>
      </c>
      <c r="G249" s="136" t="s">
        <v>13</v>
      </c>
      <c r="H249" s="456"/>
      <c r="I249" s="158">
        <f t="shared" si="101"/>
        <v>0</v>
      </c>
      <c r="J249" s="163"/>
      <c r="K249" s="456"/>
      <c r="L249" s="158">
        <f t="shared" si="102"/>
        <v>0</v>
      </c>
      <c r="M249" s="163"/>
      <c r="N249" s="32">
        <f t="shared" si="103"/>
        <v>0</v>
      </c>
      <c r="O249" s="383"/>
      <c r="P249" s="374" t="s">
        <v>487</v>
      </c>
      <c r="Q249" s="55"/>
      <c r="R249" s="332"/>
      <c r="S249" s="55"/>
    </row>
    <row r="250" spans="1:44" s="25" customFormat="1" x14ac:dyDescent="0.25">
      <c r="A250" s="330">
        <f t="shared" si="86"/>
        <v>785</v>
      </c>
      <c r="B250" s="45">
        <f t="shared" si="87"/>
        <v>785</v>
      </c>
      <c r="C250" s="130"/>
      <c r="D250" s="136" t="s">
        <v>48</v>
      </c>
      <c r="E250" s="136"/>
      <c r="F250" s="136">
        <v>0.2</v>
      </c>
      <c r="G250" s="136" t="s">
        <v>24</v>
      </c>
      <c r="H250" s="456"/>
      <c r="I250" s="158">
        <f t="shared" si="101"/>
        <v>0</v>
      </c>
      <c r="J250" s="163"/>
      <c r="K250" s="456"/>
      <c r="L250" s="158">
        <f t="shared" si="102"/>
        <v>0</v>
      </c>
      <c r="M250" s="163"/>
      <c r="N250" s="32">
        <f t="shared" si="103"/>
        <v>0</v>
      </c>
      <c r="O250" s="383"/>
      <c r="P250" s="374" t="s">
        <v>487</v>
      </c>
      <c r="Q250" s="55"/>
      <c r="R250" s="332"/>
      <c r="S250" s="55"/>
    </row>
    <row r="251" spans="1:44" s="25" customFormat="1" x14ac:dyDescent="0.25">
      <c r="A251" s="330">
        <f t="shared" si="86"/>
        <v>786</v>
      </c>
      <c r="B251" s="45">
        <f t="shared" si="87"/>
        <v>786</v>
      </c>
      <c r="C251" s="130"/>
      <c r="D251" s="151" t="s">
        <v>25</v>
      </c>
      <c r="E251" s="170"/>
      <c r="F251" s="166">
        <v>3</v>
      </c>
      <c r="G251" s="173" t="s">
        <v>40</v>
      </c>
      <c r="H251" s="33"/>
      <c r="I251" s="158"/>
      <c r="J251" s="33"/>
      <c r="K251" s="163"/>
      <c r="L251" s="158">
        <f>SUM(L246:L250)</f>
        <v>0</v>
      </c>
      <c r="M251" s="34"/>
      <c r="N251" s="32">
        <f>L251/100*F251</f>
        <v>0</v>
      </c>
      <c r="O251" s="139"/>
      <c r="P251" s="374" t="s">
        <v>487</v>
      </c>
      <c r="Q251" s="55"/>
      <c r="R251" s="332"/>
      <c r="S251" s="55"/>
      <c r="T251" s="78"/>
      <c r="U251" s="78"/>
    </row>
    <row r="252" spans="1:44" s="25" customFormat="1" x14ac:dyDescent="0.25">
      <c r="A252" s="330">
        <f t="shared" si="86"/>
        <v>786</v>
      </c>
      <c r="B252" s="45" t="str">
        <f t="shared" si="87"/>
        <v/>
      </c>
      <c r="C252" s="189"/>
      <c r="D252" s="195" t="s">
        <v>3</v>
      </c>
      <c r="E252" s="190"/>
      <c r="F252" s="190"/>
      <c r="G252" s="190"/>
      <c r="H252" s="191"/>
      <c r="I252" s="192"/>
      <c r="J252" s="193"/>
      <c r="K252" s="191"/>
      <c r="L252" s="192"/>
      <c r="M252" s="193"/>
      <c r="N252" s="194"/>
      <c r="O252" s="388">
        <f>SUM(N245:N251)</f>
        <v>0</v>
      </c>
      <c r="P252" s="139"/>
      <c r="Q252" s="55"/>
      <c r="R252" s="160"/>
      <c r="S252" s="55"/>
    </row>
    <row r="253" spans="1:44" s="25" customFormat="1" x14ac:dyDescent="0.25">
      <c r="A253" s="330">
        <f t="shared" si="86"/>
        <v>786</v>
      </c>
      <c r="B253" s="45" t="str">
        <f t="shared" si="87"/>
        <v/>
      </c>
      <c r="C253" s="196"/>
      <c r="D253" s="197"/>
      <c r="E253" s="139"/>
      <c r="F253" s="139"/>
      <c r="G253" s="139"/>
      <c r="H253" s="160"/>
      <c r="I253" s="198"/>
      <c r="J253" s="199"/>
      <c r="K253" s="160"/>
      <c r="L253" s="198"/>
      <c r="M253" s="199"/>
      <c r="N253" s="77"/>
      <c r="O253" s="383"/>
      <c r="P253" s="139"/>
      <c r="Q253" s="55"/>
      <c r="R253" s="160"/>
      <c r="S253" s="55"/>
    </row>
    <row r="254" spans="1:44" x14ac:dyDescent="0.25">
      <c r="A254" s="330">
        <f t="shared" si="86"/>
        <v>786</v>
      </c>
      <c r="B254" s="45" t="str">
        <f t="shared" si="87"/>
        <v/>
      </c>
      <c r="Q254" s="55"/>
      <c r="S254" s="55"/>
    </row>
    <row r="255" spans="1:44" s="25" customFormat="1" x14ac:dyDescent="0.25">
      <c r="A255" s="327"/>
      <c r="B255" s="45"/>
      <c r="C255" s="189"/>
      <c r="D255" s="195" t="s">
        <v>327</v>
      </c>
      <c r="E255" s="190"/>
      <c r="F255" s="190"/>
      <c r="G255" s="190"/>
      <c r="H255" s="191"/>
      <c r="I255" s="192"/>
      <c r="J255" s="193"/>
      <c r="K255" s="191"/>
      <c r="L255" s="192"/>
      <c r="M255" s="193"/>
      <c r="N255" s="194"/>
      <c r="O255" s="388">
        <f>SUM(O10:O252)</f>
        <v>0</v>
      </c>
      <c r="P255" s="139"/>
      <c r="Q255" s="55"/>
      <c r="R255" s="160"/>
      <c r="S255" s="55"/>
    </row>
  </sheetData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84" orientation="landscape" r:id="rId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4"/>
  <sheetViews>
    <sheetView topLeftCell="B148" zoomScale="87" zoomScaleNormal="87" workbookViewId="0">
      <selection activeCell="S17" sqref="S17"/>
    </sheetView>
  </sheetViews>
  <sheetFormatPr defaultRowHeight="15" outlineLevelCol="1" x14ac:dyDescent="0.25"/>
  <cols>
    <col min="1" max="1" width="0" style="327" hidden="1" customWidth="1" outlineLevel="1"/>
    <col min="2" max="2" width="9.140625" style="45" collapsed="1"/>
    <col min="3" max="3" width="14.140625" style="125" hidden="1" customWidth="1" outlineLevel="1"/>
    <col min="4" max="4" width="65.7109375" style="134" customWidth="1" collapsed="1"/>
    <col min="5" max="5" width="1.140625" style="134" customWidth="1"/>
    <col min="6" max="6" width="4.7109375" style="89" customWidth="1"/>
    <col min="7" max="7" width="4.140625" style="32" customWidth="1"/>
    <col min="8" max="8" width="11.140625" style="119" customWidth="1"/>
    <col min="9" max="9" width="10.5703125" style="32" customWidth="1"/>
    <col min="10" max="10" width="1" style="32" customWidth="1"/>
    <col min="11" max="11" width="11.28515625" style="119" customWidth="1"/>
    <col min="12" max="12" width="11.5703125" style="32" bestFit="1" customWidth="1"/>
    <col min="13" max="13" width="1.140625" style="32" customWidth="1"/>
    <col min="14" max="14" width="15.42578125" style="32" customWidth="1"/>
    <col min="15" max="15" width="13.5703125" style="204" customWidth="1"/>
    <col min="16" max="16" width="9.140625" style="29" customWidth="1"/>
    <col min="17" max="17" width="9.140625" style="54"/>
    <col min="18" max="18" width="11.28515625" style="413" customWidth="1"/>
    <col min="19" max="19" width="9.140625" style="54"/>
    <col min="20" max="40" width="9.140625" style="29"/>
    <col min="41" max="16384" width="9.140625" style="28"/>
  </cols>
  <sheetData>
    <row r="1" spans="1:44" ht="14.25" customHeight="1" x14ac:dyDescent="0.25">
      <c r="D1" s="425" t="s">
        <v>169</v>
      </c>
      <c r="E1" s="425"/>
      <c r="F1" s="425"/>
      <c r="G1" s="425"/>
      <c r="H1" s="425"/>
      <c r="I1" s="425"/>
      <c r="K1" s="32"/>
      <c r="O1" s="203"/>
      <c r="P1" s="28"/>
      <c r="Q1" s="52"/>
      <c r="R1" s="77"/>
      <c r="S1" s="52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</row>
    <row r="2" spans="1:44" ht="14.25" customHeight="1" x14ac:dyDescent="0.25">
      <c r="D2" s="425"/>
      <c r="E2" s="425"/>
      <c r="F2" s="425"/>
      <c r="G2" s="425"/>
      <c r="H2" s="425"/>
      <c r="I2" s="425"/>
      <c r="K2" s="32"/>
      <c r="O2" s="203"/>
      <c r="P2" s="28"/>
      <c r="Q2" s="52"/>
      <c r="R2" s="77"/>
      <c r="S2" s="52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</row>
    <row r="3" spans="1:44" ht="14.25" customHeight="1" x14ac:dyDescent="0.25">
      <c r="D3" s="426"/>
      <c r="E3" s="426"/>
      <c r="F3" s="426"/>
      <c r="G3" s="426"/>
      <c r="H3" s="426"/>
      <c r="I3" s="426"/>
      <c r="J3" s="154"/>
      <c r="K3" s="154"/>
      <c r="L3" s="154"/>
      <c r="M3" s="154"/>
      <c r="N3" s="154"/>
      <c r="O3" s="203"/>
      <c r="P3" s="28"/>
      <c r="Q3" s="52"/>
      <c r="R3" s="77"/>
      <c r="S3" s="52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4" ht="14.25" customHeight="1" x14ac:dyDescent="0.25">
      <c r="D4" s="132" t="s">
        <v>479</v>
      </c>
      <c r="E4" s="70"/>
      <c r="F4" s="279"/>
      <c r="G4" s="70"/>
      <c r="H4" s="271"/>
      <c r="I4" s="271"/>
      <c r="J4" s="262"/>
      <c r="K4" s="262"/>
      <c r="L4" s="262"/>
      <c r="M4" s="262"/>
      <c r="N4" s="262"/>
      <c r="O4" s="28"/>
      <c r="P4" s="89"/>
      <c r="Q4" s="52"/>
      <c r="R4" s="262"/>
      <c r="S4" s="215"/>
      <c r="T4" s="12"/>
      <c r="U4" s="12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:44" s="2" customFormat="1" x14ac:dyDescent="0.25">
      <c r="A5" s="328"/>
      <c r="B5" s="79"/>
      <c r="C5" s="126"/>
      <c r="D5" s="133" t="s">
        <v>472</v>
      </c>
      <c r="E5" s="133"/>
      <c r="F5" s="133"/>
      <c r="G5" s="155"/>
      <c r="H5" s="428" t="s">
        <v>0</v>
      </c>
      <c r="I5" s="428"/>
      <c r="J5" s="296"/>
      <c r="K5" s="428" t="s">
        <v>1</v>
      </c>
      <c r="L5" s="428"/>
      <c r="M5" s="296"/>
      <c r="N5" s="296" t="s">
        <v>3</v>
      </c>
      <c r="O5" s="11"/>
      <c r="P5" s="369" t="s">
        <v>486</v>
      </c>
      <c r="Q5" s="53"/>
      <c r="R5" s="216"/>
      <c r="S5" s="216"/>
      <c r="T5" s="217"/>
      <c r="U5" s="2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4" ht="6" customHeight="1" x14ac:dyDescent="0.25">
      <c r="F6" s="309"/>
      <c r="G6" s="309"/>
      <c r="H6" s="263"/>
      <c r="I6" s="92"/>
      <c r="J6" s="92"/>
      <c r="K6" s="263"/>
      <c r="L6" s="92"/>
      <c r="M6" s="92"/>
      <c r="N6" s="92"/>
      <c r="O6" s="29"/>
      <c r="P6" s="336"/>
      <c r="R6" s="399"/>
      <c r="S6" s="218"/>
      <c r="T6" s="78"/>
      <c r="U6" s="78"/>
    </row>
    <row r="7" spans="1:44" ht="91.5" customHeight="1" x14ac:dyDescent="0.25">
      <c r="A7" s="329" t="s">
        <v>485</v>
      </c>
      <c r="B7" s="310" t="s">
        <v>483</v>
      </c>
      <c r="D7" s="310" t="s">
        <v>478</v>
      </c>
      <c r="E7" s="45"/>
      <c r="F7" s="310" t="s">
        <v>480</v>
      </c>
      <c r="G7" s="310" t="s">
        <v>471</v>
      </c>
      <c r="H7" s="310" t="s">
        <v>474</v>
      </c>
      <c r="I7" s="310" t="s">
        <v>14</v>
      </c>
      <c r="J7" s="38"/>
      <c r="K7" s="310" t="s">
        <v>475</v>
      </c>
      <c r="L7" s="310" t="s">
        <v>15</v>
      </c>
      <c r="M7" s="35"/>
      <c r="N7" s="311" t="s">
        <v>476</v>
      </c>
      <c r="O7" s="29"/>
      <c r="P7" s="336"/>
      <c r="R7" s="394"/>
      <c r="S7" s="218"/>
      <c r="T7" s="78"/>
      <c r="U7" s="78"/>
    </row>
    <row r="8" spans="1:44" s="25" customFormat="1" ht="15.75" thickBot="1" x14ac:dyDescent="0.3">
      <c r="A8" s="327"/>
      <c r="B8" s="45"/>
      <c r="C8" s="127"/>
      <c r="D8" s="136"/>
      <c r="E8" s="136"/>
      <c r="F8" s="159"/>
      <c r="G8" s="136"/>
      <c r="H8" s="34"/>
      <c r="I8" s="158"/>
      <c r="J8" s="163"/>
      <c r="K8" s="34"/>
      <c r="L8" s="158"/>
      <c r="M8" s="163"/>
      <c r="N8" s="32"/>
      <c r="O8" s="204"/>
      <c r="P8" s="336"/>
      <c r="Q8" s="55"/>
      <c r="R8" s="160"/>
      <c r="S8" s="55"/>
    </row>
    <row r="9" spans="1:44" s="29" customFormat="1" ht="15.75" thickBot="1" x14ac:dyDescent="0.3">
      <c r="A9" s="327"/>
      <c r="B9" s="45"/>
      <c r="C9" s="125"/>
      <c r="D9" s="188" t="s">
        <v>337</v>
      </c>
      <c r="E9" s="134"/>
      <c r="F9" s="157"/>
      <c r="G9" s="32"/>
      <c r="H9" s="120"/>
      <c r="I9" s="158"/>
      <c r="J9" s="32"/>
      <c r="K9" s="119"/>
      <c r="L9" s="158"/>
      <c r="M9" s="32"/>
      <c r="N9" s="32"/>
      <c r="O9" s="204"/>
      <c r="P9" s="336"/>
      <c r="Q9" s="55"/>
      <c r="R9" s="413"/>
      <c r="S9" s="55"/>
      <c r="AO9" s="28"/>
      <c r="AP9" s="28"/>
      <c r="AQ9" s="28"/>
      <c r="AR9" s="28"/>
    </row>
    <row r="10" spans="1:44" s="29" customFormat="1" x14ac:dyDescent="0.25">
      <c r="A10" s="330">
        <v>787</v>
      </c>
      <c r="B10" s="45">
        <f>IF((A10-A9)=0,"",A10)</f>
        <v>787</v>
      </c>
      <c r="C10" s="125"/>
      <c r="D10" s="140" t="s">
        <v>121</v>
      </c>
      <c r="E10" s="134"/>
      <c r="F10" s="157">
        <v>3</v>
      </c>
      <c r="G10" s="32" t="s">
        <v>24</v>
      </c>
      <c r="H10" s="454"/>
      <c r="I10" s="158">
        <f>F10*H10</f>
        <v>0</v>
      </c>
      <c r="J10" s="32"/>
      <c r="K10" s="120"/>
      <c r="L10" s="158"/>
      <c r="M10" s="32"/>
      <c r="N10" s="32">
        <f>SUM(I10+L10)</f>
        <v>0</v>
      </c>
      <c r="O10" s="204"/>
      <c r="P10" s="374" t="s">
        <v>487</v>
      </c>
      <c r="Q10" s="55"/>
      <c r="R10" s="199"/>
      <c r="S10" s="55"/>
      <c r="AO10" s="28"/>
      <c r="AP10" s="28"/>
      <c r="AQ10" s="28"/>
      <c r="AR10" s="28"/>
    </row>
    <row r="11" spans="1:44" s="29" customFormat="1" x14ac:dyDescent="0.25">
      <c r="A11" s="330">
        <f>IF(ISNUMBER($F11),$A10+1,$A10+0)</f>
        <v>788</v>
      </c>
      <c r="B11" s="45">
        <f>IF((A11-A10)=0,"",A11)</f>
        <v>788</v>
      </c>
      <c r="C11" s="125" t="s">
        <v>277</v>
      </c>
      <c r="D11" s="244" t="s">
        <v>348</v>
      </c>
      <c r="E11" s="134"/>
      <c r="F11" s="157">
        <v>1</v>
      </c>
      <c r="G11" s="32" t="s">
        <v>22</v>
      </c>
      <c r="H11" s="454"/>
      <c r="I11" s="158">
        <f t="shared" ref="I11:I12" si="0">F11*H11</f>
        <v>0</v>
      </c>
      <c r="J11" s="32"/>
      <c r="K11" s="454"/>
      <c r="L11" s="158">
        <f t="shared" ref="L11:L12" si="1">F11*K11</f>
        <v>0</v>
      </c>
      <c r="M11" s="32"/>
      <c r="N11" s="32">
        <f t="shared" ref="N11:N24" si="2">SUM(I11+L11)</f>
        <v>0</v>
      </c>
      <c r="O11" s="204"/>
      <c r="P11" s="374" t="s">
        <v>487</v>
      </c>
      <c r="Q11" s="55"/>
      <c r="R11" s="199"/>
      <c r="S11" s="55"/>
      <c r="AO11" s="28"/>
      <c r="AP11" s="28"/>
      <c r="AQ11" s="28"/>
      <c r="AR11" s="28"/>
    </row>
    <row r="12" spans="1:44" s="47" customFormat="1" ht="15" customHeight="1" x14ac:dyDescent="0.25">
      <c r="A12" s="330">
        <f t="shared" ref="A12:A75" si="3">IF(ISNUMBER($F12),$A11+1,$A11+0)</f>
        <v>789</v>
      </c>
      <c r="B12" s="45">
        <f t="shared" ref="B12:B75" si="4">IF((A12-A11)=0,"",A12)</f>
        <v>789</v>
      </c>
      <c r="C12" s="200" t="s">
        <v>59</v>
      </c>
      <c r="D12" s="201" t="s">
        <v>278</v>
      </c>
      <c r="F12" s="25">
        <v>1</v>
      </c>
      <c r="G12" s="28" t="s">
        <v>13</v>
      </c>
      <c r="H12" s="455"/>
      <c r="I12" s="158">
        <f t="shared" si="0"/>
        <v>0</v>
      </c>
      <c r="J12" s="46"/>
      <c r="K12" s="459"/>
      <c r="L12" s="158">
        <f t="shared" si="1"/>
        <v>0</v>
      </c>
      <c r="M12" s="46"/>
      <c r="N12" s="41">
        <f t="shared" si="2"/>
        <v>0</v>
      </c>
      <c r="O12" s="205"/>
      <c r="P12" s="374" t="s">
        <v>487</v>
      </c>
      <c r="Q12" s="55"/>
      <c r="R12" s="199"/>
      <c r="S12" s="55"/>
      <c r="T12" s="117"/>
    </row>
    <row r="13" spans="1:44" s="47" customFormat="1" ht="15" customHeight="1" x14ac:dyDescent="0.25">
      <c r="A13" s="330">
        <f t="shared" si="3"/>
        <v>790</v>
      </c>
      <c r="B13" s="45">
        <f t="shared" si="4"/>
        <v>790</v>
      </c>
      <c r="C13" s="127" t="s">
        <v>273</v>
      </c>
      <c r="D13" s="143" t="s">
        <v>181</v>
      </c>
      <c r="E13" s="164"/>
      <c r="F13" s="157">
        <v>1</v>
      </c>
      <c r="G13" s="134" t="s">
        <v>13</v>
      </c>
      <c r="H13" s="456"/>
      <c r="I13" s="158">
        <f t="shared" ref="I13:I24" si="5">F13*H13</f>
        <v>0</v>
      </c>
      <c r="J13" s="163"/>
      <c r="K13" s="456"/>
      <c r="L13" s="158">
        <f t="shared" ref="L13:L24" si="6">F13*K13</f>
        <v>0</v>
      </c>
      <c r="M13" s="163"/>
      <c r="N13" s="32">
        <f t="shared" si="2"/>
        <v>0</v>
      </c>
      <c r="O13" s="204"/>
      <c r="P13" s="374" t="s">
        <v>487</v>
      </c>
      <c r="Q13" s="55"/>
      <c r="R13" s="199"/>
      <c r="S13" s="55"/>
    </row>
    <row r="14" spans="1:44" s="25" customFormat="1" x14ac:dyDescent="0.25">
      <c r="A14" s="330">
        <f t="shared" si="3"/>
        <v>791</v>
      </c>
      <c r="B14" s="45">
        <f t="shared" si="4"/>
        <v>791</v>
      </c>
      <c r="C14" s="127" t="s">
        <v>60</v>
      </c>
      <c r="D14" s="136" t="s">
        <v>106</v>
      </c>
      <c r="E14" s="136"/>
      <c r="F14" s="159">
        <v>2</v>
      </c>
      <c r="G14" s="136" t="s">
        <v>13</v>
      </c>
      <c r="H14" s="456"/>
      <c r="I14" s="158">
        <f t="shared" si="5"/>
        <v>0</v>
      </c>
      <c r="J14" s="163"/>
      <c r="K14" s="456"/>
      <c r="L14" s="158">
        <f t="shared" si="6"/>
        <v>0</v>
      </c>
      <c r="M14" s="163"/>
      <c r="N14" s="32">
        <f t="shared" si="2"/>
        <v>0</v>
      </c>
      <c r="O14" s="204"/>
      <c r="P14" s="374" t="s">
        <v>487</v>
      </c>
      <c r="Q14" s="55"/>
      <c r="R14" s="199"/>
      <c r="S14" s="55"/>
    </row>
    <row r="15" spans="1:44" s="47" customFormat="1" ht="15" customHeight="1" x14ac:dyDescent="0.25">
      <c r="A15" s="330">
        <f t="shared" si="3"/>
        <v>792</v>
      </c>
      <c r="B15" s="45">
        <f t="shared" si="4"/>
        <v>792</v>
      </c>
      <c r="C15" s="127" t="s">
        <v>61</v>
      </c>
      <c r="D15" s="143" t="s">
        <v>182</v>
      </c>
      <c r="E15" s="164"/>
      <c r="F15" s="157">
        <v>6</v>
      </c>
      <c r="G15" s="134" t="s">
        <v>13</v>
      </c>
      <c r="H15" s="456"/>
      <c r="I15" s="158">
        <f t="shared" si="5"/>
        <v>0</v>
      </c>
      <c r="J15" s="163"/>
      <c r="K15" s="456"/>
      <c r="L15" s="158">
        <f t="shared" si="6"/>
        <v>0</v>
      </c>
      <c r="M15" s="163"/>
      <c r="N15" s="32">
        <f t="shared" si="2"/>
        <v>0</v>
      </c>
      <c r="O15" s="204"/>
      <c r="P15" s="374" t="s">
        <v>487</v>
      </c>
      <c r="Q15" s="55"/>
      <c r="R15" s="199"/>
      <c r="S15" s="55"/>
    </row>
    <row r="16" spans="1:44" s="25" customFormat="1" x14ac:dyDescent="0.25">
      <c r="A16" s="330">
        <f t="shared" si="3"/>
        <v>793</v>
      </c>
      <c r="B16" s="45">
        <f t="shared" si="4"/>
        <v>793</v>
      </c>
      <c r="C16" s="127" t="s">
        <v>60</v>
      </c>
      <c r="D16" s="136" t="s">
        <v>45</v>
      </c>
      <c r="E16" s="136"/>
      <c r="F16" s="157">
        <v>1</v>
      </c>
      <c r="G16" s="136" t="s">
        <v>13</v>
      </c>
      <c r="H16" s="456"/>
      <c r="I16" s="158">
        <f t="shared" si="5"/>
        <v>0</v>
      </c>
      <c r="J16" s="163"/>
      <c r="K16" s="456"/>
      <c r="L16" s="158">
        <f t="shared" si="6"/>
        <v>0</v>
      </c>
      <c r="M16" s="163"/>
      <c r="N16" s="32">
        <f t="shared" si="2"/>
        <v>0</v>
      </c>
      <c r="O16" s="204"/>
      <c r="P16" s="374" t="s">
        <v>487</v>
      </c>
      <c r="Q16" s="55"/>
      <c r="R16" s="199"/>
      <c r="S16" s="55"/>
    </row>
    <row r="17" spans="1:44" s="47" customFormat="1" ht="15" customHeight="1" x14ac:dyDescent="0.25">
      <c r="A17" s="330">
        <f t="shared" si="3"/>
        <v>794</v>
      </c>
      <c r="B17" s="45">
        <f t="shared" si="4"/>
        <v>794</v>
      </c>
      <c r="C17" s="127" t="s">
        <v>58</v>
      </c>
      <c r="D17" s="143" t="s">
        <v>44</v>
      </c>
      <c r="E17" s="164"/>
      <c r="F17" s="157">
        <v>1</v>
      </c>
      <c r="G17" s="134" t="s">
        <v>13</v>
      </c>
      <c r="H17" s="456"/>
      <c r="I17" s="158">
        <f t="shared" si="5"/>
        <v>0</v>
      </c>
      <c r="J17" s="163"/>
      <c r="K17" s="456"/>
      <c r="L17" s="158">
        <f t="shared" si="6"/>
        <v>0</v>
      </c>
      <c r="M17" s="163"/>
      <c r="N17" s="32">
        <f t="shared" si="2"/>
        <v>0</v>
      </c>
      <c r="O17" s="204"/>
      <c r="P17" s="374" t="s">
        <v>487</v>
      </c>
      <c r="Q17" s="55"/>
      <c r="R17" s="199"/>
      <c r="S17" s="55"/>
    </row>
    <row r="18" spans="1:44" s="25" customFormat="1" x14ac:dyDescent="0.25">
      <c r="A18" s="330">
        <f t="shared" si="3"/>
        <v>795</v>
      </c>
      <c r="B18" s="45">
        <f t="shared" si="4"/>
        <v>795</v>
      </c>
      <c r="C18" s="127" t="s">
        <v>60</v>
      </c>
      <c r="D18" s="136" t="s">
        <v>46</v>
      </c>
      <c r="E18" s="136"/>
      <c r="F18" s="159">
        <v>32</v>
      </c>
      <c r="G18" s="136" t="s">
        <v>13</v>
      </c>
      <c r="H18" s="456"/>
      <c r="I18" s="158">
        <f t="shared" si="5"/>
        <v>0</v>
      </c>
      <c r="J18" s="163"/>
      <c r="K18" s="456"/>
      <c r="L18" s="158">
        <f t="shared" si="6"/>
        <v>0</v>
      </c>
      <c r="M18" s="163"/>
      <c r="N18" s="32">
        <f t="shared" si="2"/>
        <v>0</v>
      </c>
      <c r="O18" s="204"/>
      <c r="P18" s="374" t="s">
        <v>487</v>
      </c>
      <c r="Q18" s="55"/>
      <c r="R18" s="199"/>
      <c r="S18" s="55"/>
    </row>
    <row r="19" spans="1:44" s="25" customFormat="1" ht="14.25" customHeight="1" x14ac:dyDescent="0.25">
      <c r="A19" s="330">
        <f t="shared" si="3"/>
        <v>796</v>
      </c>
      <c r="B19" s="45">
        <f t="shared" si="4"/>
        <v>796</v>
      </c>
      <c r="C19" s="237" t="s">
        <v>354</v>
      </c>
      <c r="D19" s="136" t="s">
        <v>351</v>
      </c>
      <c r="E19" s="136"/>
      <c r="F19" s="159">
        <v>2</v>
      </c>
      <c r="G19" s="136" t="s">
        <v>13</v>
      </c>
      <c r="H19" s="456"/>
      <c r="I19" s="158">
        <f t="shared" si="5"/>
        <v>0</v>
      </c>
      <c r="J19" s="163"/>
      <c r="K19" s="456"/>
      <c r="L19" s="158">
        <f t="shared" si="6"/>
        <v>0</v>
      </c>
      <c r="M19" s="163"/>
      <c r="N19" s="32">
        <f t="shared" si="2"/>
        <v>0</v>
      </c>
      <c r="O19" s="204"/>
      <c r="P19" s="374" t="s">
        <v>487</v>
      </c>
      <c r="Q19" s="55"/>
      <c r="R19" s="199"/>
      <c r="S19" s="55"/>
    </row>
    <row r="20" spans="1:44" s="25" customFormat="1" x14ac:dyDescent="0.25">
      <c r="A20" s="330">
        <f t="shared" si="3"/>
        <v>797</v>
      </c>
      <c r="B20" s="45">
        <f t="shared" si="4"/>
        <v>797</v>
      </c>
      <c r="C20" s="237" t="s">
        <v>354</v>
      </c>
      <c r="D20" s="136" t="s">
        <v>234</v>
      </c>
      <c r="E20" s="136"/>
      <c r="F20" s="159">
        <v>1</v>
      </c>
      <c r="G20" s="136" t="s">
        <v>13</v>
      </c>
      <c r="H20" s="456"/>
      <c r="I20" s="158">
        <f>F20*H20</f>
        <v>0</v>
      </c>
      <c r="J20" s="163"/>
      <c r="K20" s="456"/>
      <c r="L20" s="158">
        <f t="shared" si="6"/>
        <v>0</v>
      </c>
      <c r="M20" s="163"/>
      <c r="N20" s="32">
        <f t="shared" si="2"/>
        <v>0</v>
      </c>
      <c r="O20" s="204"/>
      <c r="P20" s="374" t="s">
        <v>487</v>
      </c>
      <c r="Q20" s="55"/>
      <c r="R20" s="199"/>
      <c r="S20" s="55"/>
    </row>
    <row r="21" spans="1:44" x14ac:dyDescent="0.25">
      <c r="A21" s="330">
        <f t="shared" si="3"/>
        <v>798</v>
      </c>
      <c r="B21" s="45">
        <f t="shared" si="4"/>
        <v>798</v>
      </c>
      <c r="C21" s="124" t="s">
        <v>63</v>
      </c>
      <c r="D21" s="136" t="s">
        <v>356</v>
      </c>
      <c r="F21" s="159">
        <v>131</v>
      </c>
      <c r="G21" s="134" t="s">
        <v>13</v>
      </c>
      <c r="H21" s="456"/>
      <c r="I21" s="158">
        <f t="shared" si="5"/>
        <v>0</v>
      </c>
      <c r="J21" s="163"/>
      <c r="K21" s="456"/>
      <c r="L21" s="158">
        <f t="shared" si="6"/>
        <v>0</v>
      </c>
      <c r="M21" s="163"/>
      <c r="N21" s="32">
        <f t="shared" si="2"/>
        <v>0</v>
      </c>
      <c r="P21" s="374" t="s">
        <v>487</v>
      </c>
      <c r="Q21" s="55"/>
      <c r="R21" s="199"/>
      <c r="S21" s="55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</row>
    <row r="22" spans="1:44" x14ac:dyDescent="0.25">
      <c r="A22" s="330">
        <f t="shared" si="3"/>
        <v>799</v>
      </c>
      <c r="B22" s="45">
        <f t="shared" si="4"/>
        <v>799</v>
      </c>
      <c r="D22" s="136" t="s">
        <v>27</v>
      </c>
      <c r="F22" s="157">
        <v>1</v>
      </c>
      <c r="G22" s="134" t="s">
        <v>16</v>
      </c>
      <c r="H22" s="454"/>
      <c r="I22" s="158">
        <f t="shared" si="5"/>
        <v>0</v>
      </c>
      <c r="J22" s="163"/>
      <c r="K22" s="456"/>
      <c r="L22" s="158">
        <f t="shared" si="6"/>
        <v>0</v>
      </c>
      <c r="M22" s="163"/>
      <c r="N22" s="32">
        <f t="shared" si="2"/>
        <v>0</v>
      </c>
      <c r="P22" s="374" t="s">
        <v>487</v>
      </c>
      <c r="Q22" s="55"/>
      <c r="R22" s="199"/>
      <c r="S22" s="55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:44" s="25" customFormat="1" x14ac:dyDescent="0.25">
      <c r="A23" s="330">
        <f t="shared" si="3"/>
        <v>800</v>
      </c>
      <c r="B23" s="45">
        <f t="shared" si="4"/>
        <v>800</v>
      </c>
      <c r="C23" s="125" t="s">
        <v>64</v>
      </c>
      <c r="D23" s="136" t="s">
        <v>11</v>
      </c>
      <c r="E23" s="136"/>
      <c r="F23" s="157">
        <v>1</v>
      </c>
      <c r="G23" s="136" t="s">
        <v>13</v>
      </c>
      <c r="H23" s="456"/>
      <c r="I23" s="158">
        <f t="shared" si="5"/>
        <v>0</v>
      </c>
      <c r="J23" s="163"/>
      <c r="K23" s="456"/>
      <c r="L23" s="158">
        <f t="shared" si="6"/>
        <v>0</v>
      </c>
      <c r="M23" s="163"/>
      <c r="N23" s="32">
        <f t="shared" si="2"/>
        <v>0</v>
      </c>
      <c r="O23" s="204"/>
      <c r="P23" s="374" t="s">
        <v>487</v>
      </c>
      <c r="Q23" s="55"/>
      <c r="R23" s="199"/>
      <c r="S23" s="55"/>
    </row>
    <row r="24" spans="1:44" s="25" customFormat="1" x14ac:dyDescent="0.25">
      <c r="A24" s="330">
        <f t="shared" si="3"/>
        <v>801</v>
      </c>
      <c r="B24" s="45">
        <f t="shared" si="4"/>
        <v>801</v>
      </c>
      <c r="C24" s="130"/>
      <c r="D24" s="136" t="s">
        <v>48</v>
      </c>
      <c r="E24" s="136"/>
      <c r="F24" s="136">
        <v>0.5</v>
      </c>
      <c r="G24" s="136" t="s">
        <v>24</v>
      </c>
      <c r="H24" s="456"/>
      <c r="I24" s="158">
        <f t="shared" si="5"/>
        <v>0</v>
      </c>
      <c r="J24" s="163"/>
      <c r="K24" s="456"/>
      <c r="L24" s="158">
        <f t="shared" si="6"/>
        <v>0</v>
      </c>
      <c r="M24" s="163"/>
      <c r="N24" s="32">
        <f t="shared" si="2"/>
        <v>0</v>
      </c>
      <c r="O24" s="204"/>
      <c r="P24" s="374" t="s">
        <v>487</v>
      </c>
      <c r="Q24" s="55"/>
      <c r="R24" s="199"/>
      <c r="S24" s="55"/>
    </row>
    <row r="25" spans="1:44" s="25" customFormat="1" x14ac:dyDescent="0.25">
      <c r="A25" s="330">
        <f t="shared" si="3"/>
        <v>802</v>
      </c>
      <c r="B25" s="45">
        <f t="shared" si="4"/>
        <v>802</v>
      </c>
      <c r="C25" s="130"/>
      <c r="D25" s="151" t="s">
        <v>25</v>
      </c>
      <c r="E25" s="170"/>
      <c r="F25" s="166">
        <v>3</v>
      </c>
      <c r="G25" s="173" t="s">
        <v>40</v>
      </c>
      <c r="H25" s="33"/>
      <c r="I25" s="158"/>
      <c r="J25" s="33"/>
      <c r="K25" s="163"/>
      <c r="L25" s="158">
        <f>SUM(L11:L24)</f>
        <v>0</v>
      </c>
      <c r="M25" s="34"/>
      <c r="N25" s="32">
        <f>L25/100*F25</f>
        <v>0</v>
      </c>
      <c r="O25" s="29"/>
      <c r="P25" s="374" t="s">
        <v>487</v>
      </c>
      <c r="Q25" s="28"/>
      <c r="R25" s="199"/>
      <c r="S25" s="12"/>
      <c r="T25" s="78"/>
      <c r="U25" s="78"/>
    </row>
    <row r="26" spans="1:44" s="25" customFormat="1" x14ac:dyDescent="0.25">
      <c r="A26" s="330">
        <f t="shared" si="3"/>
        <v>802</v>
      </c>
      <c r="B26" s="45" t="str">
        <f t="shared" si="4"/>
        <v/>
      </c>
      <c r="C26" s="189"/>
      <c r="D26" s="195" t="s">
        <v>3</v>
      </c>
      <c r="E26" s="190"/>
      <c r="F26" s="190"/>
      <c r="G26" s="190"/>
      <c r="H26" s="191"/>
      <c r="I26" s="192"/>
      <c r="J26" s="193"/>
      <c r="K26" s="191"/>
      <c r="L26" s="192"/>
      <c r="M26" s="193"/>
      <c r="N26" s="194"/>
      <c r="O26" s="206">
        <f>SUM(N10:N25)</f>
        <v>0</v>
      </c>
      <c r="P26" s="29"/>
      <c r="Q26" s="55"/>
      <c r="R26" s="199"/>
      <c r="S26" s="55"/>
    </row>
    <row r="27" spans="1:44" s="25" customFormat="1" x14ac:dyDescent="0.25">
      <c r="A27" s="330">
        <f t="shared" si="3"/>
        <v>802</v>
      </c>
      <c r="B27" s="45" t="str">
        <f t="shared" si="4"/>
        <v/>
      </c>
      <c r="C27" s="127"/>
      <c r="D27" s="136"/>
      <c r="E27" s="136"/>
      <c r="F27" s="159"/>
      <c r="G27" s="136"/>
      <c r="H27" s="34"/>
      <c r="I27" s="158"/>
      <c r="J27" s="163"/>
      <c r="K27" s="34"/>
      <c r="L27" s="158"/>
      <c r="M27" s="163"/>
      <c r="N27" s="32"/>
      <c r="O27" s="204"/>
      <c r="P27" s="29"/>
      <c r="Q27" s="55"/>
      <c r="R27" s="199"/>
      <c r="S27" s="55"/>
    </row>
    <row r="28" spans="1:44" s="25" customFormat="1" ht="15.75" thickBot="1" x14ac:dyDescent="0.3">
      <c r="A28" s="330">
        <f t="shared" si="3"/>
        <v>802</v>
      </c>
      <c r="B28" s="45" t="str">
        <f t="shared" si="4"/>
        <v/>
      </c>
      <c r="C28" s="127"/>
      <c r="D28" s="136"/>
      <c r="E28" s="136"/>
      <c r="F28" s="159"/>
      <c r="G28" s="136"/>
      <c r="H28" s="34"/>
      <c r="I28" s="158"/>
      <c r="J28" s="163"/>
      <c r="K28" s="34"/>
      <c r="L28" s="158"/>
      <c r="M28" s="163"/>
      <c r="N28" s="32"/>
      <c r="O28" s="204"/>
      <c r="P28" s="29"/>
      <c r="Q28" s="55"/>
      <c r="R28" s="199"/>
      <c r="S28" s="55"/>
    </row>
    <row r="29" spans="1:44" s="25" customFormat="1" ht="15.75" thickBot="1" x14ac:dyDescent="0.3">
      <c r="A29" s="330">
        <f t="shared" si="3"/>
        <v>802</v>
      </c>
      <c r="B29" s="45" t="str">
        <f t="shared" si="4"/>
        <v/>
      </c>
      <c r="C29" s="127"/>
      <c r="D29" s="188" t="s">
        <v>338</v>
      </c>
      <c r="E29" s="136"/>
      <c r="F29" s="159"/>
      <c r="G29" s="136"/>
      <c r="H29" s="34"/>
      <c r="I29" s="158"/>
      <c r="J29" s="163"/>
      <c r="K29" s="34"/>
      <c r="L29" s="158"/>
      <c r="M29" s="163"/>
      <c r="N29" s="32"/>
      <c r="O29" s="204"/>
      <c r="P29" s="29"/>
      <c r="Q29" s="55"/>
      <c r="R29" s="199"/>
      <c r="S29" s="55"/>
    </row>
    <row r="30" spans="1:44" s="29" customFormat="1" x14ac:dyDescent="0.25">
      <c r="A30" s="330">
        <f t="shared" si="3"/>
        <v>803</v>
      </c>
      <c r="B30" s="45">
        <f t="shared" si="4"/>
        <v>803</v>
      </c>
      <c r="C30" s="125"/>
      <c r="D30" s="140" t="s">
        <v>121</v>
      </c>
      <c r="E30" s="134"/>
      <c r="F30" s="157">
        <v>3</v>
      </c>
      <c r="G30" s="32" t="s">
        <v>24</v>
      </c>
      <c r="H30" s="454"/>
      <c r="I30" s="158">
        <f>F30*H30</f>
        <v>0</v>
      </c>
      <c r="J30" s="32"/>
      <c r="K30" s="120"/>
      <c r="L30" s="158"/>
      <c r="M30" s="32"/>
      <c r="N30" s="32">
        <f>SUM(I30+L30)</f>
        <v>0</v>
      </c>
      <c r="O30" s="204"/>
      <c r="P30" s="374" t="s">
        <v>487</v>
      </c>
      <c r="Q30" s="55"/>
      <c r="R30" s="199"/>
      <c r="S30" s="55"/>
      <c r="AO30" s="28"/>
      <c r="AP30" s="28"/>
      <c r="AQ30" s="28"/>
      <c r="AR30" s="28"/>
    </row>
    <row r="31" spans="1:44" s="29" customFormat="1" x14ac:dyDescent="0.25">
      <c r="A31" s="330">
        <f t="shared" si="3"/>
        <v>804</v>
      </c>
      <c r="B31" s="45">
        <f t="shared" si="4"/>
        <v>804</v>
      </c>
      <c r="C31" s="125" t="s">
        <v>277</v>
      </c>
      <c r="D31" s="244" t="s">
        <v>348</v>
      </c>
      <c r="E31" s="134"/>
      <c r="F31" s="157">
        <v>1</v>
      </c>
      <c r="G31" s="32" t="s">
        <v>22</v>
      </c>
      <c r="H31" s="454"/>
      <c r="I31" s="158">
        <f t="shared" ref="I31:I32" si="7">F31*H31</f>
        <v>0</v>
      </c>
      <c r="J31" s="32"/>
      <c r="K31" s="454"/>
      <c r="L31" s="158">
        <f t="shared" ref="L31:L32" si="8">F31*K31</f>
        <v>0</v>
      </c>
      <c r="M31" s="32"/>
      <c r="N31" s="32">
        <f t="shared" ref="N31:N45" si="9">SUM(I31+L31)</f>
        <v>0</v>
      </c>
      <c r="O31" s="204"/>
      <c r="P31" s="374" t="s">
        <v>487</v>
      </c>
      <c r="Q31" s="55"/>
      <c r="R31" s="199"/>
      <c r="S31" s="55"/>
      <c r="AO31" s="28"/>
      <c r="AP31" s="28"/>
      <c r="AQ31" s="28"/>
      <c r="AR31" s="28"/>
    </row>
    <row r="32" spans="1:44" s="47" customFormat="1" ht="15" customHeight="1" x14ac:dyDescent="0.25">
      <c r="A32" s="330">
        <f t="shared" si="3"/>
        <v>805</v>
      </c>
      <c r="B32" s="45">
        <f t="shared" si="4"/>
        <v>805</v>
      </c>
      <c r="C32" s="200" t="s">
        <v>59</v>
      </c>
      <c r="D32" s="201" t="s">
        <v>278</v>
      </c>
      <c r="F32" s="25">
        <v>1</v>
      </c>
      <c r="G32" s="28" t="s">
        <v>13</v>
      </c>
      <c r="H32" s="455"/>
      <c r="I32" s="158">
        <f t="shared" si="7"/>
        <v>0</v>
      </c>
      <c r="J32" s="46"/>
      <c r="K32" s="459"/>
      <c r="L32" s="158">
        <f t="shared" si="8"/>
        <v>0</v>
      </c>
      <c r="M32" s="46"/>
      <c r="N32" s="41">
        <f t="shared" si="9"/>
        <v>0</v>
      </c>
      <c r="O32" s="205"/>
      <c r="P32" s="374" t="s">
        <v>487</v>
      </c>
      <c r="Q32" s="55"/>
      <c r="R32" s="199"/>
      <c r="S32" s="55"/>
      <c r="T32" s="117"/>
    </row>
    <row r="33" spans="1:44" s="47" customFormat="1" ht="15" customHeight="1" x14ac:dyDescent="0.25">
      <c r="A33" s="330">
        <f t="shared" si="3"/>
        <v>806</v>
      </c>
      <c r="B33" s="45">
        <f t="shared" si="4"/>
        <v>806</v>
      </c>
      <c r="C33" s="127" t="s">
        <v>273</v>
      </c>
      <c r="D33" s="143" t="s">
        <v>181</v>
      </c>
      <c r="E33" s="164"/>
      <c r="F33" s="157">
        <v>1</v>
      </c>
      <c r="G33" s="134" t="s">
        <v>13</v>
      </c>
      <c r="H33" s="456"/>
      <c r="I33" s="158">
        <f t="shared" ref="I33:I40" si="10">F33*H33</f>
        <v>0</v>
      </c>
      <c r="J33" s="163"/>
      <c r="K33" s="456"/>
      <c r="L33" s="158">
        <f t="shared" ref="L33:L45" si="11">F33*K33</f>
        <v>0</v>
      </c>
      <c r="M33" s="163"/>
      <c r="N33" s="32">
        <f t="shared" si="9"/>
        <v>0</v>
      </c>
      <c r="O33" s="204"/>
      <c r="P33" s="374" t="s">
        <v>487</v>
      </c>
      <c r="Q33" s="55"/>
      <c r="R33" s="199"/>
      <c r="S33" s="55"/>
    </row>
    <row r="34" spans="1:44" s="25" customFormat="1" x14ac:dyDescent="0.25">
      <c r="A34" s="330">
        <f t="shared" si="3"/>
        <v>807</v>
      </c>
      <c r="B34" s="45">
        <f t="shared" si="4"/>
        <v>807</v>
      </c>
      <c r="C34" s="127" t="s">
        <v>60</v>
      </c>
      <c r="D34" s="136" t="s">
        <v>106</v>
      </c>
      <c r="E34" s="136"/>
      <c r="F34" s="159">
        <v>2</v>
      </c>
      <c r="G34" s="136" t="s">
        <v>13</v>
      </c>
      <c r="H34" s="456"/>
      <c r="I34" s="158">
        <f t="shared" si="10"/>
        <v>0</v>
      </c>
      <c r="J34" s="163"/>
      <c r="K34" s="456"/>
      <c r="L34" s="158">
        <f t="shared" si="11"/>
        <v>0</v>
      </c>
      <c r="M34" s="163"/>
      <c r="N34" s="32">
        <f t="shared" si="9"/>
        <v>0</v>
      </c>
      <c r="O34" s="204"/>
      <c r="P34" s="374" t="s">
        <v>487</v>
      </c>
      <c r="Q34" s="55"/>
      <c r="R34" s="199"/>
      <c r="S34" s="55"/>
    </row>
    <row r="35" spans="1:44" s="47" customFormat="1" ht="15" customHeight="1" x14ac:dyDescent="0.25">
      <c r="A35" s="330">
        <f t="shared" si="3"/>
        <v>808</v>
      </c>
      <c r="B35" s="45">
        <f t="shared" si="4"/>
        <v>808</v>
      </c>
      <c r="C35" s="127" t="s">
        <v>61</v>
      </c>
      <c r="D35" s="143" t="s">
        <v>182</v>
      </c>
      <c r="E35" s="164"/>
      <c r="F35" s="157">
        <v>4</v>
      </c>
      <c r="G35" s="134" t="s">
        <v>13</v>
      </c>
      <c r="H35" s="456"/>
      <c r="I35" s="158">
        <f t="shared" si="10"/>
        <v>0</v>
      </c>
      <c r="J35" s="163"/>
      <c r="K35" s="456"/>
      <c r="L35" s="158">
        <f t="shared" si="11"/>
        <v>0</v>
      </c>
      <c r="M35" s="163"/>
      <c r="N35" s="32">
        <f t="shared" si="9"/>
        <v>0</v>
      </c>
      <c r="O35" s="204"/>
      <c r="P35" s="374" t="s">
        <v>487</v>
      </c>
      <c r="Q35" s="55"/>
      <c r="R35" s="199"/>
      <c r="S35" s="55"/>
    </row>
    <row r="36" spans="1:44" s="25" customFormat="1" x14ac:dyDescent="0.25">
      <c r="A36" s="330">
        <f t="shared" si="3"/>
        <v>809</v>
      </c>
      <c r="B36" s="45">
        <f t="shared" si="4"/>
        <v>809</v>
      </c>
      <c r="C36" s="127" t="s">
        <v>60</v>
      </c>
      <c r="D36" s="136" t="s">
        <v>45</v>
      </c>
      <c r="E36" s="136"/>
      <c r="F36" s="157">
        <v>1</v>
      </c>
      <c r="G36" s="136" t="s">
        <v>13</v>
      </c>
      <c r="H36" s="456"/>
      <c r="I36" s="158">
        <f t="shared" si="10"/>
        <v>0</v>
      </c>
      <c r="J36" s="163"/>
      <c r="K36" s="456"/>
      <c r="L36" s="158">
        <f t="shared" si="11"/>
        <v>0</v>
      </c>
      <c r="M36" s="163"/>
      <c r="N36" s="32">
        <f t="shared" si="9"/>
        <v>0</v>
      </c>
      <c r="O36" s="204"/>
      <c r="P36" s="374" t="s">
        <v>487</v>
      </c>
      <c r="Q36" s="55"/>
      <c r="R36" s="199"/>
      <c r="S36" s="55"/>
    </row>
    <row r="37" spans="1:44" s="47" customFormat="1" ht="15" customHeight="1" x14ac:dyDescent="0.25">
      <c r="A37" s="330">
        <f t="shared" si="3"/>
        <v>810</v>
      </c>
      <c r="B37" s="45">
        <f t="shared" si="4"/>
        <v>810</v>
      </c>
      <c r="C37" s="127" t="s">
        <v>58</v>
      </c>
      <c r="D37" s="143" t="s">
        <v>44</v>
      </c>
      <c r="E37" s="164"/>
      <c r="F37" s="157">
        <v>1</v>
      </c>
      <c r="G37" s="134" t="s">
        <v>13</v>
      </c>
      <c r="H37" s="456"/>
      <c r="I37" s="158">
        <f t="shared" si="10"/>
        <v>0</v>
      </c>
      <c r="J37" s="163"/>
      <c r="K37" s="456"/>
      <c r="L37" s="158">
        <f t="shared" si="11"/>
        <v>0</v>
      </c>
      <c r="M37" s="163"/>
      <c r="N37" s="32">
        <f t="shared" si="9"/>
        <v>0</v>
      </c>
      <c r="O37" s="204"/>
      <c r="P37" s="374" t="s">
        <v>487</v>
      </c>
      <c r="Q37" s="55"/>
      <c r="R37" s="199"/>
      <c r="S37" s="55"/>
    </row>
    <row r="38" spans="1:44" s="25" customFormat="1" x14ac:dyDescent="0.25">
      <c r="A38" s="330">
        <f t="shared" si="3"/>
        <v>811</v>
      </c>
      <c r="B38" s="45">
        <f t="shared" si="4"/>
        <v>811</v>
      </c>
      <c r="C38" s="127" t="s">
        <v>60</v>
      </c>
      <c r="D38" s="136" t="s">
        <v>46</v>
      </c>
      <c r="E38" s="136"/>
      <c r="F38" s="159">
        <v>16</v>
      </c>
      <c r="G38" s="136" t="s">
        <v>13</v>
      </c>
      <c r="H38" s="456"/>
      <c r="I38" s="158">
        <f t="shared" si="10"/>
        <v>0</v>
      </c>
      <c r="J38" s="163"/>
      <c r="K38" s="456"/>
      <c r="L38" s="158">
        <f t="shared" si="11"/>
        <v>0</v>
      </c>
      <c r="M38" s="163"/>
      <c r="N38" s="32">
        <f t="shared" si="9"/>
        <v>0</v>
      </c>
      <c r="O38" s="204"/>
      <c r="P38" s="374" t="s">
        <v>487</v>
      </c>
      <c r="Q38" s="55"/>
      <c r="R38" s="199"/>
      <c r="S38" s="55"/>
    </row>
    <row r="39" spans="1:44" s="25" customFormat="1" x14ac:dyDescent="0.25">
      <c r="A39" s="330">
        <f t="shared" si="3"/>
        <v>812</v>
      </c>
      <c r="B39" s="45">
        <f t="shared" si="4"/>
        <v>812</v>
      </c>
      <c r="C39" s="129" t="s">
        <v>59</v>
      </c>
      <c r="D39" s="136" t="s">
        <v>350</v>
      </c>
      <c r="E39" s="136"/>
      <c r="F39" s="157">
        <v>3</v>
      </c>
      <c r="G39" s="136" t="s">
        <v>13</v>
      </c>
      <c r="H39" s="456"/>
      <c r="I39" s="158">
        <f t="shared" si="10"/>
        <v>0</v>
      </c>
      <c r="J39" s="163"/>
      <c r="K39" s="456"/>
      <c r="L39" s="158">
        <f t="shared" si="11"/>
        <v>0</v>
      </c>
      <c r="M39" s="163"/>
      <c r="N39" s="32">
        <f>SUM(I39+L39)</f>
        <v>0</v>
      </c>
      <c r="O39" s="204"/>
      <c r="P39" s="374" t="s">
        <v>487</v>
      </c>
      <c r="Q39" s="55"/>
      <c r="R39" s="199"/>
      <c r="S39" s="55"/>
    </row>
    <row r="40" spans="1:44" s="25" customFormat="1" ht="14.25" customHeight="1" x14ac:dyDescent="0.25">
      <c r="A40" s="330">
        <f t="shared" si="3"/>
        <v>813</v>
      </c>
      <c r="B40" s="45">
        <f t="shared" si="4"/>
        <v>813</v>
      </c>
      <c r="C40" s="237" t="s">
        <v>354</v>
      </c>
      <c r="D40" s="136" t="s">
        <v>351</v>
      </c>
      <c r="E40" s="136"/>
      <c r="F40" s="159">
        <v>2</v>
      </c>
      <c r="G40" s="136" t="s">
        <v>13</v>
      </c>
      <c r="H40" s="456"/>
      <c r="I40" s="158">
        <f t="shared" si="10"/>
        <v>0</v>
      </c>
      <c r="J40" s="163"/>
      <c r="K40" s="456"/>
      <c r="L40" s="158">
        <f t="shared" si="11"/>
        <v>0</v>
      </c>
      <c r="M40" s="163"/>
      <c r="N40" s="32">
        <f t="shared" si="9"/>
        <v>0</v>
      </c>
      <c r="O40" s="204"/>
      <c r="P40" s="374" t="s">
        <v>487</v>
      </c>
      <c r="Q40" s="55"/>
      <c r="R40" s="199"/>
      <c r="S40" s="55"/>
    </row>
    <row r="41" spans="1:44" s="25" customFormat="1" x14ac:dyDescent="0.25">
      <c r="A41" s="330">
        <f t="shared" si="3"/>
        <v>814</v>
      </c>
      <c r="B41" s="45">
        <f t="shared" si="4"/>
        <v>814</v>
      </c>
      <c r="C41" s="237" t="s">
        <v>354</v>
      </c>
      <c r="D41" s="136" t="s">
        <v>234</v>
      </c>
      <c r="E41" s="136"/>
      <c r="F41" s="159">
        <v>3</v>
      </c>
      <c r="G41" s="136" t="s">
        <v>13</v>
      </c>
      <c r="H41" s="456"/>
      <c r="I41" s="158">
        <f>F41*H41</f>
        <v>0</v>
      </c>
      <c r="J41" s="163"/>
      <c r="K41" s="456"/>
      <c r="L41" s="158">
        <f t="shared" si="11"/>
        <v>0</v>
      </c>
      <c r="M41" s="163"/>
      <c r="N41" s="32">
        <f t="shared" si="9"/>
        <v>0</v>
      </c>
      <c r="O41" s="204"/>
      <c r="P41" s="374" t="s">
        <v>487</v>
      </c>
      <c r="Q41" s="55"/>
      <c r="R41" s="199"/>
      <c r="S41" s="55"/>
    </row>
    <row r="42" spans="1:44" x14ac:dyDescent="0.25">
      <c r="A42" s="330">
        <f t="shared" si="3"/>
        <v>815</v>
      </c>
      <c r="B42" s="45">
        <f t="shared" si="4"/>
        <v>815</v>
      </c>
      <c r="C42" s="124" t="s">
        <v>63</v>
      </c>
      <c r="D42" s="136" t="s">
        <v>356</v>
      </c>
      <c r="F42" s="159">
        <v>87</v>
      </c>
      <c r="G42" s="134" t="s">
        <v>13</v>
      </c>
      <c r="H42" s="456"/>
      <c r="I42" s="158">
        <f t="shared" ref="I42:I45" si="12">F42*H42</f>
        <v>0</v>
      </c>
      <c r="J42" s="163"/>
      <c r="K42" s="456"/>
      <c r="L42" s="158">
        <f t="shared" si="11"/>
        <v>0</v>
      </c>
      <c r="M42" s="163"/>
      <c r="N42" s="32">
        <f t="shared" si="9"/>
        <v>0</v>
      </c>
      <c r="P42" s="374" t="s">
        <v>487</v>
      </c>
      <c r="Q42" s="55"/>
      <c r="R42" s="199"/>
      <c r="S42" s="55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</row>
    <row r="43" spans="1:44" x14ac:dyDescent="0.25">
      <c r="A43" s="330">
        <f t="shared" si="3"/>
        <v>816</v>
      </c>
      <c r="B43" s="45">
        <f t="shared" si="4"/>
        <v>816</v>
      </c>
      <c r="D43" s="136" t="s">
        <v>27</v>
      </c>
      <c r="F43" s="157">
        <v>1</v>
      </c>
      <c r="G43" s="134" t="s">
        <v>16</v>
      </c>
      <c r="H43" s="454"/>
      <c r="I43" s="158">
        <f t="shared" si="12"/>
        <v>0</v>
      </c>
      <c r="J43" s="163"/>
      <c r="K43" s="456"/>
      <c r="L43" s="158">
        <f t="shared" si="11"/>
        <v>0</v>
      </c>
      <c r="M43" s="163"/>
      <c r="N43" s="32">
        <f t="shared" si="9"/>
        <v>0</v>
      </c>
      <c r="P43" s="374" t="s">
        <v>487</v>
      </c>
      <c r="Q43" s="55"/>
      <c r="R43" s="199"/>
      <c r="S43" s="55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</row>
    <row r="44" spans="1:44" s="25" customFormat="1" x14ac:dyDescent="0.25">
      <c r="A44" s="330">
        <f t="shared" si="3"/>
        <v>817</v>
      </c>
      <c r="B44" s="45">
        <f t="shared" si="4"/>
        <v>817</v>
      </c>
      <c r="C44" s="125" t="s">
        <v>64</v>
      </c>
      <c r="D44" s="136" t="s">
        <v>11</v>
      </c>
      <c r="E44" s="136"/>
      <c r="F44" s="157">
        <v>1</v>
      </c>
      <c r="G44" s="136" t="s">
        <v>13</v>
      </c>
      <c r="H44" s="456"/>
      <c r="I44" s="158">
        <f t="shared" si="12"/>
        <v>0</v>
      </c>
      <c r="J44" s="163"/>
      <c r="K44" s="456"/>
      <c r="L44" s="158">
        <f t="shared" si="11"/>
        <v>0</v>
      </c>
      <c r="M44" s="163"/>
      <c r="N44" s="32">
        <f t="shared" si="9"/>
        <v>0</v>
      </c>
      <c r="O44" s="204"/>
      <c r="P44" s="374" t="s">
        <v>487</v>
      </c>
      <c r="Q44" s="55"/>
      <c r="R44" s="199"/>
      <c r="S44" s="55"/>
    </row>
    <row r="45" spans="1:44" s="25" customFormat="1" x14ac:dyDescent="0.25">
      <c r="A45" s="330">
        <f t="shared" si="3"/>
        <v>818</v>
      </c>
      <c r="B45" s="45">
        <f t="shared" si="4"/>
        <v>818</v>
      </c>
      <c r="C45" s="130"/>
      <c r="D45" s="136" t="s">
        <v>48</v>
      </c>
      <c r="E45" s="136"/>
      <c r="F45" s="136">
        <v>0.5</v>
      </c>
      <c r="G45" s="136" t="s">
        <v>24</v>
      </c>
      <c r="H45" s="456"/>
      <c r="I45" s="158">
        <f t="shared" si="12"/>
        <v>0</v>
      </c>
      <c r="J45" s="163"/>
      <c r="K45" s="456"/>
      <c r="L45" s="158">
        <f t="shared" si="11"/>
        <v>0</v>
      </c>
      <c r="M45" s="163"/>
      <c r="N45" s="32">
        <f t="shared" si="9"/>
        <v>0</v>
      </c>
      <c r="O45" s="204"/>
      <c r="P45" s="374" t="s">
        <v>487</v>
      </c>
      <c r="Q45" s="55"/>
      <c r="R45" s="199"/>
      <c r="S45" s="55"/>
    </row>
    <row r="46" spans="1:44" s="25" customFormat="1" x14ac:dyDescent="0.25">
      <c r="A46" s="330">
        <f t="shared" si="3"/>
        <v>819</v>
      </c>
      <c r="B46" s="45">
        <f t="shared" si="4"/>
        <v>819</v>
      </c>
      <c r="C46" s="130"/>
      <c r="D46" s="151" t="s">
        <v>25</v>
      </c>
      <c r="E46" s="170"/>
      <c r="F46" s="166">
        <v>3</v>
      </c>
      <c r="G46" s="173" t="s">
        <v>40</v>
      </c>
      <c r="H46" s="33"/>
      <c r="I46" s="158"/>
      <c r="J46" s="33"/>
      <c r="K46" s="163"/>
      <c r="L46" s="158">
        <f>SUM(L31:L45)</f>
        <v>0</v>
      </c>
      <c r="M46" s="34"/>
      <c r="N46" s="32">
        <f>L46/100*F46</f>
        <v>0</v>
      </c>
      <c r="O46" s="29"/>
      <c r="P46" s="374" t="s">
        <v>487</v>
      </c>
      <c r="Q46" s="28"/>
      <c r="R46" s="199"/>
      <c r="S46" s="12"/>
      <c r="T46" s="78"/>
      <c r="U46" s="78"/>
    </row>
    <row r="47" spans="1:44" s="25" customFormat="1" x14ac:dyDescent="0.25">
      <c r="A47" s="330">
        <f t="shared" si="3"/>
        <v>819</v>
      </c>
      <c r="B47" s="45" t="str">
        <f t="shared" si="4"/>
        <v/>
      </c>
      <c r="C47" s="189"/>
      <c r="D47" s="195" t="s">
        <v>3</v>
      </c>
      <c r="E47" s="190"/>
      <c r="F47" s="190"/>
      <c r="G47" s="190"/>
      <c r="H47" s="191"/>
      <c r="I47" s="192"/>
      <c r="J47" s="193"/>
      <c r="K47" s="191"/>
      <c r="L47" s="192"/>
      <c r="M47" s="193"/>
      <c r="N47" s="194"/>
      <c r="O47" s="206">
        <f>SUM(N30:N46)</f>
        <v>0</v>
      </c>
      <c r="P47" s="29"/>
      <c r="Q47" s="55"/>
      <c r="R47" s="199"/>
      <c r="S47" s="55"/>
    </row>
    <row r="48" spans="1:44" s="29" customFormat="1" x14ac:dyDescent="0.25">
      <c r="A48" s="330">
        <f t="shared" si="3"/>
        <v>819</v>
      </c>
      <c r="B48" s="45" t="str">
        <f t="shared" si="4"/>
        <v/>
      </c>
      <c r="C48" s="125"/>
      <c r="E48" s="134"/>
      <c r="F48" s="157"/>
      <c r="G48" s="32"/>
      <c r="H48" s="120"/>
      <c r="I48" s="158"/>
      <c r="J48" s="32"/>
      <c r="K48" s="119"/>
      <c r="L48" s="158"/>
      <c r="M48" s="32"/>
      <c r="N48" s="32"/>
      <c r="O48" s="204"/>
      <c r="Q48" s="55"/>
      <c r="R48" s="199"/>
      <c r="S48" s="55"/>
      <c r="AO48" s="28"/>
      <c r="AP48" s="28"/>
      <c r="AQ48" s="28"/>
      <c r="AR48" s="28"/>
    </row>
    <row r="49" spans="1:44" s="25" customFormat="1" ht="15.75" thickBot="1" x14ac:dyDescent="0.3">
      <c r="A49" s="330">
        <f t="shared" si="3"/>
        <v>819</v>
      </c>
      <c r="B49" s="45" t="str">
        <f t="shared" si="4"/>
        <v/>
      </c>
      <c r="C49" s="127"/>
      <c r="D49" s="136"/>
      <c r="E49" s="136"/>
      <c r="F49" s="159"/>
      <c r="G49" s="136"/>
      <c r="H49" s="34"/>
      <c r="I49" s="158"/>
      <c r="J49" s="163"/>
      <c r="K49" s="34"/>
      <c r="L49" s="158"/>
      <c r="M49" s="163"/>
      <c r="N49" s="32"/>
      <c r="O49" s="204"/>
      <c r="P49" s="29"/>
      <c r="Q49" s="55"/>
      <c r="R49" s="199"/>
      <c r="S49" s="55"/>
    </row>
    <row r="50" spans="1:44" s="29" customFormat="1" ht="15.75" thickBot="1" x14ac:dyDescent="0.3">
      <c r="A50" s="330">
        <f t="shared" si="3"/>
        <v>819</v>
      </c>
      <c r="B50" s="45" t="str">
        <f t="shared" si="4"/>
        <v/>
      </c>
      <c r="C50" s="125"/>
      <c r="D50" s="188" t="s">
        <v>339</v>
      </c>
      <c r="E50" s="134"/>
      <c r="F50" s="157"/>
      <c r="G50" s="32"/>
      <c r="H50" s="120"/>
      <c r="I50" s="158"/>
      <c r="J50" s="32"/>
      <c r="K50" s="119"/>
      <c r="L50" s="158"/>
      <c r="M50" s="32"/>
      <c r="N50" s="32"/>
      <c r="O50" s="204"/>
      <c r="Q50" s="55"/>
      <c r="R50" s="199"/>
      <c r="S50" s="55"/>
      <c r="AO50" s="28"/>
      <c r="AP50" s="28"/>
      <c r="AQ50" s="28"/>
      <c r="AR50" s="28"/>
    </row>
    <row r="51" spans="1:44" s="29" customFormat="1" x14ac:dyDescent="0.25">
      <c r="A51" s="330">
        <f t="shared" si="3"/>
        <v>820</v>
      </c>
      <c r="B51" s="45">
        <f t="shared" si="4"/>
        <v>820</v>
      </c>
      <c r="C51" s="125"/>
      <c r="D51" s="140" t="s">
        <v>121</v>
      </c>
      <c r="E51" s="134"/>
      <c r="F51" s="157">
        <v>3</v>
      </c>
      <c r="G51" s="32" t="s">
        <v>24</v>
      </c>
      <c r="H51" s="454"/>
      <c r="I51" s="158">
        <f>F51*H51</f>
        <v>0</v>
      </c>
      <c r="J51" s="32"/>
      <c r="K51" s="120"/>
      <c r="L51" s="158"/>
      <c r="M51" s="32"/>
      <c r="N51" s="32">
        <f>SUM(I51+L51)</f>
        <v>0</v>
      </c>
      <c r="O51" s="204"/>
      <c r="P51" s="374" t="s">
        <v>487</v>
      </c>
      <c r="Q51" s="55"/>
      <c r="R51" s="199"/>
      <c r="S51" s="55"/>
      <c r="AO51" s="28"/>
      <c r="AP51" s="28"/>
      <c r="AQ51" s="28"/>
      <c r="AR51" s="28"/>
    </row>
    <row r="52" spans="1:44" s="29" customFormat="1" x14ac:dyDescent="0.25">
      <c r="A52" s="330">
        <f t="shared" si="3"/>
        <v>821</v>
      </c>
      <c r="B52" s="45">
        <f t="shared" si="4"/>
        <v>821</v>
      </c>
      <c r="C52" s="125" t="s">
        <v>277</v>
      </c>
      <c r="D52" s="244" t="s">
        <v>348</v>
      </c>
      <c r="E52" s="134"/>
      <c r="F52" s="157">
        <v>1</v>
      </c>
      <c r="G52" s="32" t="s">
        <v>22</v>
      </c>
      <c r="H52" s="454"/>
      <c r="I52" s="158">
        <f t="shared" ref="I52:I54" si="13">F52*H52</f>
        <v>0</v>
      </c>
      <c r="J52" s="32"/>
      <c r="K52" s="454"/>
      <c r="L52" s="158">
        <f t="shared" ref="L52:L54" si="14">F52*K52</f>
        <v>0</v>
      </c>
      <c r="M52" s="32"/>
      <c r="N52" s="32">
        <f t="shared" ref="N52:N67" si="15">SUM(I52+L52)</f>
        <v>0</v>
      </c>
      <c r="O52" s="204"/>
      <c r="P52" s="374" t="s">
        <v>487</v>
      </c>
      <c r="Q52" s="55"/>
      <c r="R52" s="199"/>
      <c r="S52" s="55"/>
      <c r="AO52" s="28"/>
      <c r="AP52" s="28"/>
      <c r="AQ52" s="28"/>
      <c r="AR52" s="28"/>
    </row>
    <row r="53" spans="1:44" s="47" customFormat="1" ht="15" customHeight="1" x14ac:dyDescent="0.25">
      <c r="A53" s="330">
        <f t="shared" si="3"/>
        <v>822</v>
      </c>
      <c r="B53" s="45">
        <f t="shared" si="4"/>
        <v>822</v>
      </c>
      <c r="C53" s="200" t="s">
        <v>59</v>
      </c>
      <c r="D53" s="201" t="s">
        <v>278</v>
      </c>
      <c r="F53" s="25">
        <v>1</v>
      </c>
      <c r="G53" s="28" t="s">
        <v>13</v>
      </c>
      <c r="H53" s="455"/>
      <c r="I53" s="158">
        <f t="shared" si="13"/>
        <v>0</v>
      </c>
      <c r="J53" s="46"/>
      <c r="K53" s="459"/>
      <c r="L53" s="158">
        <f t="shared" si="14"/>
        <v>0</v>
      </c>
      <c r="M53" s="46"/>
      <c r="N53" s="41">
        <f t="shared" si="15"/>
        <v>0</v>
      </c>
      <c r="O53" s="205"/>
      <c r="P53" s="374" t="s">
        <v>487</v>
      </c>
      <c r="Q53" s="55"/>
      <c r="R53" s="199"/>
      <c r="S53" s="55"/>
      <c r="T53" s="117"/>
    </row>
    <row r="54" spans="1:44" s="47" customFormat="1" ht="15" customHeight="1" x14ac:dyDescent="0.25">
      <c r="A54" s="330">
        <f t="shared" si="3"/>
        <v>823</v>
      </c>
      <c r="B54" s="45">
        <f t="shared" si="4"/>
        <v>823</v>
      </c>
      <c r="C54" s="127" t="s">
        <v>273</v>
      </c>
      <c r="D54" s="143" t="s">
        <v>181</v>
      </c>
      <c r="E54" s="164"/>
      <c r="F54" s="157">
        <v>1</v>
      </c>
      <c r="G54" s="134" t="s">
        <v>13</v>
      </c>
      <c r="H54" s="456"/>
      <c r="I54" s="158">
        <f t="shared" si="13"/>
        <v>0</v>
      </c>
      <c r="J54" s="163"/>
      <c r="K54" s="456"/>
      <c r="L54" s="158">
        <f t="shared" si="14"/>
        <v>0</v>
      </c>
      <c r="M54" s="163"/>
      <c r="N54" s="32">
        <f t="shared" si="15"/>
        <v>0</v>
      </c>
      <c r="O54" s="204"/>
      <c r="P54" s="374" t="s">
        <v>487</v>
      </c>
      <c r="Q54" s="55"/>
      <c r="R54" s="199"/>
      <c r="S54" s="55"/>
    </row>
    <row r="55" spans="1:44" s="25" customFormat="1" x14ac:dyDescent="0.25">
      <c r="A55" s="330">
        <f t="shared" si="3"/>
        <v>824</v>
      </c>
      <c r="B55" s="45">
        <f t="shared" si="4"/>
        <v>824</v>
      </c>
      <c r="C55" s="127" t="s">
        <v>60</v>
      </c>
      <c r="D55" s="136" t="s">
        <v>106</v>
      </c>
      <c r="E55" s="136"/>
      <c r="F55" s="159">
        <v>2</v>
      </c>
      <c r="G55" s="136" t="s">
        <v>13</v>
      </c>
      <c r="H55" s="456"/>
      <c r="I55" s="158">
        <f t="shared" ref="I55:I61" si="16">F55*H55</f>
        <v>0</v>
      </c>
      <c r="J55" s="163"/>
      <c r="K55" s="456"/>
      <c r="L55" s="158">
        <f t="shared" ref="L55:L67" si="17">F55*K55</f>
        <v>0</v>
      </c>
      <c r="M55" s="163"/>
      <c r="N55" s="32">
        <f t="shared" si="15"/>
        <v>0</v>
      </c>
      <c r="O55" s="204"/>
      <c r="P55" s="374" t="s">
        <v>487</v>
      </c>
      <c r="Q55" s="55"/>
      <c r="R55" s="199"/>
      <c r="S55" s="55"/>
    </row>
    <row r="56" spans="1:44" s="47" customFormat="1" ht="15" customHeight="1" x14ac:dyDescent="0.25">
      <c r="A56" s="330">
        <f t="shared" si="3"/>
        <v>825</v>
      </c>
      <c r="B56" s="45">
        <f t="shared" si="4"/>
        <v>825</v>
      </c>
      <c r="C56" s="127" t="s">
        <v>61</v>
      </c>
      <c r="D56" s="143" t="s">
        <v>182</v>
      </c>
      <c r="E56" s="164"/>
      <c r="F56" s="157">
        <v>5</v>
      </c>
      <c r="G56" s="134" t="s">
        <v>13</v>
      </c>
      <c r="H56" s="456"/>
      <c r="I56" s="158">
        <f t="shared" si="16"/>
        <v>0</v>
      </c>
      <c r="J56" s="163"/>
      <c r="K56" s="456"/>
      <c r="L56" s="158">
        <f t="shared" si="17"/>
        <v>0</v>
      </c>
      <c r="M56" s="163"/>
      <c r="N56" s="32">
        <f t="shared" si="15"/>
        <v>0</v>
      </c>
      <c r="O56" s="204"/>
      <c r="P56" s="374" t="s">
        <v>487</v>
      </c>
      <c r="Q56" s="55"/>
      <c r="R56" s="199"/>
      <c r="S56" s="55"/>
    </row>
    <row r="57" spans="1:44" s="25" customFormat="1" x14ac:dyDescent="0.25">
      <c r="A57" s="330">
        <f t="shared" si="3"/>
        <v>826</v>
      </c>
      <c r="B57" s="45">
        <f t="shared" si="4"/>
        <v>826</v>
      </c>
      <c r="C57" s="127" t="s">
        <v>60</v>
      </c>
      <c r="D57" s="136" t="s">
        <v>45</v>
      </c>
      <c r="E57" s="136"/>
      <c r="F57" s="157">
        <v>1</v>
      </c>
      <c r="G57" s="136" t="s">
        <v>13</v>
      </c>
      <c r="H57" s="456"/>
      <c r="I57" s="158">
        <f t="shared" si="16"/>
        <v>0</v>
      </c>
      <c r="J57" s="163"/>
      <c r="K57" s="456"/>
      <c r="L57" s="158">
        <f t="shared" si="17"/>
        <v>0</v>
      </c>
      <c r="M57" s="163"/>
      <c r="N57" s="32">
        <f t="shared" si="15"/>
        <v>0</v>
      </c>
      <c r="O57" s="204"/>
      <c r="P57" s="374" t="s">
        <v>487</v>
      </c>
      <c r="Q57" s="55"/>
      <c r="R57" s="199"/>
      <c r="S57" s="55"/>
    </row>
    <row r="58" spans="1:44" s="47" customFormat="1" ht="15" customHeight="1" x14ac:dyDescent="0.25">
      <c r="A58" s="330">
        <f t="shared" si="3"/>
        <v>827</v>
      </c>
      <c r="B58" s="45">
        <f t="shared" si="4"/>
        <v>827</v>
      </c>
      <c r="C58" s="127" t="s">
        <v>58</v>
      </c>
      <c r="D58" s="143" t="s">
        <v>44</v>
      </c>
      <c r="E58" s="164"/>
      <c r="F58" s="157">
        <v>1</v>
      </c>
      <c r="G58" s="134" t="s">
        <v>13</v>
      </c>
      <c r="H58" s="456"/>
      <c r="I58" s="158">
        <f t="shared" si="16"/>
        <v>0</v>
      </c>
      <c r="J58" s="163"/>
      <c r="K58" s="456"/>
      <c r="L58" s="158">
        <f t="shared" si="17"/>
        <v>0</v>
      </c>
      <c r="M58" s="163"/>
      <c r="N58" s="32">
        <f t="shared" si="15"/>
        <v>0</v>
      </c>
      <c r="O58" s="204"/>
      <c r="P58" s="374" t="s">
        <v>487</v>
      </c>
      <c r="Q58" s="55"/>
      <c r="R58" s="199"/>
      <c r="S58" s="55"/>
    </row>
    <row r="59" spans="1:44" s="25" customFormat="1" x14ac:dyDescent="0.25">
      <c r="A59" s="330">
        <f t="shared" si="3"/>
        <v>828</v>
      </c>
      <c r="B59" s="45">
        <f t="shared" si="4"/>
        <v>828</v>
      </c>
      <c r="C59" s="127" t="s">
        <v>60</v>
      </c>
      <c r="D59" s="136" t="s">
        <v>46</v>
      </c>
      <c r="E59" s="136"/>
      <c r="F59" s="159">
        <v>33</v>
      </c>
      <c r="G59" s="136" t="s">
        <v>13</v>
      </c>
      <c r="H59" s="456"/>
      <c r="I59" s="158">
        <f t="shared" si="16"/>
        <v>0</v>
      </c>
      <c r="J59" s="163"/>
      <c r="K59" s="456"/>
      <c r="L59" s="158">
        <f t="shared" si="17"/>
        <v>0</v>
      </c>
      <c r="M59" s="163"/>
      <c r="N59" s="32">
        <f t="shared" si="15"/>
        <v>0</v>
      </c>
      <c r="O59" s="204"/>
      <c r="P59" s="374" t="s">
        <v>487</v>
      </c>
      <c r="Q59" s="55"/>
      <c r="R59" s="199"/>
      <c r="S59" s="55"/>
    </row>
    <row r="60" spans="1:44" s="25" customFormat="1" x14ac:dyDescent="0.25">
      <c r="A60" s="330">
        <f t="shared" si="3"/>
        <v>829</v>
      </c>
      <c r="B60" s="45">
        <f t="shared" si="4"/>
        <v>829</v>
      </c>
      <c r="C60" s="129" t="s">
        <v>59</v>
      </c>
      <c r="D60" s="136" t="s">
        <v>350</v>
      </c>
      <c r="E60" s="136"/>
      <c r="F60" s="157">
        <v>4</v>
      </c>
      <c r="G60" s="136" t="s">
        <v>13</v>
      </c>
      <c r="H60" s="456"/>
      <c r="I60" s="158">
        <f t="shared" si="16"/>
        <v>0</v>
      </c>
      <c r="J60" s="163"/>
      <c r="K60" s="456"/>
      <c r="L60" s="158">
        <f t="shared" si="17"/>
        <v>0</v>
      </c>
      <c r="M60" s="163"/>
      <c r="N60" s="32">
        <f>SUM(I60+L60)</f>
        <v>0</v>
      </c>
      <c r="O60" s="204"/>
      <c r="P60" s="374" t="s">
        <v>487</v>
      </c>
      <c r="Q60" s="55"/>
      <c r="R60" s="199"/>
      <c r="S60" s="55"/>
    </row>
    <row r="61" spans="1:44" s="25" customFormat="1" ht="14.25" customHeight="1" x14ac:dyDescent="0.25">
      <c r="A61" s="330">
        <f t="shared" si="3"/>
        <v>830</v>
      </c>
      <c r="B61" s="45">
        <f t="shared" si="4"/>
        <v>830</v>
      </c>
      <c r="C61" s="237" t="s">
        <v>354</v>
      </c>
      <c r="D61" s="136" t="s">
        <v>351</v>
      </c>
      <c r="E61" s="136"/>
      <c r="F61" s="159">
        <v>2</v>
      </c>
      <c r="G61" s="136" t="s">
        <v>13</v>
      </c>
      <c r="H61" s="456"/>
      <c r="I61" s="158">
        <f t="shared" si="16"/>
        <v>0</v>
      </c>
      <c r="J61" s="163"/>
      <c r="K61" s="456"/>
      <c r="L61" s="158">
        <f t="shared" si="17"/>
        <v>0</v>
      </c>
      <c r="M61" s="163"/>
      <c r="N61" s="32">
        <f t="shared" si="15"/>
        <v>0</v>
      </c>
      <c r="O61" s="204"/>
      <c r="P61" s="374" t="s">
        <v>487</v>
      </c>
      <c r="Q61" s="55"/>
      <c r="R61" s="199"/>
      <c r="S61" s="55"/>
    </row>
    <row r="62" spans="1:44" s="25" customFormat="1" x14ac:dyDescent="0.25">
      <c r="A62" s="330">
        <f t="shared" si="3"/>
        <v>831</v>
      </c>
      <c r="B62" s="45">
        <f t="shared" si="4"/>
        <v>831</v>
      </c>
      <c r="C62" s="237" t="s">
        <v>354</v>
      </c>
      <c r="D62" s="136" t="s">
        <v>234</v>
      </c>
      <c r="E62" s="136"/>
      <c r="F62" s="159">
        <v>4</v>
      </c>
      <c r="G62" s="136" t="s">
        <v>13</v>
      </c>
      <c r="H62" s="456"/>
      <c r="I62" s="158">
        <f>F62*H62</f>
        <v>0</v>
      </c>
      <c r="J62" s="163"/>
      <c r="K62" s="456"/>
      <c r="L62" s="158">
        <f t="shared" si="17"/>
        <v>0</v>
      </c>
      <c r="M62" s="163"/>
      <c r="N62" s="32">
        <f t="shared" si="15"/>
        <v>0</v>
      </c>
      <c r="O62" s="204"/>
      <c r="P62" s="374" t="s">
        <v>487</v>
      </c>
      <c r="Q62" s="55"/>
      <c r="R62" s="199"/>
      <c r="S62" s="55"/>
    </row>
    <row r="63" spans="1:44" s="25" customFormat="1" x14ac:dyDescent="0.25">
      <c r="A63" s="330">
        <f t="shared" si="3"/>
        <v>832</v>
      </c>
      <c r="B63" s="45">
        <f t="shared" si="4"/>
        <v>832</v>
      </c>
      <c r="C63" s="237" t="s">
        <v>355</v>
      </c>
      <c r="D63" s="136" t="s">
        <v>353</v>
      </c>
      <c r="E63" s="136"/>
      <c r="F63" s="159">
        <v>2</v>
      </c>
      <c r="G63" s="136" t="s">
        <v>13</v>
      </c>
      <c r="H63" s="456"/>
      <c r="I63" s="158">
        <f t="shared" ref="I63" si="18">F63*H63</f>
        <v>0</v>
      </c>
      <c r="J63" s="163"/>
      <c r="K63" s="456"/>
      <c r="L63" s="158">
        <f t="shared" si="17"/>
        <v>0</v>
      </c>
      <c r="M63" s="163"/>
      <c r="N63" s="32">
        <f t="shared" si="15"/>
        <v>0</v>
      </c>
      <c r="O63" s="204"/>
      <c r="P63" s="374" t="s">
        <v>487</v>
      </c>
      <c r="Q63" s="55"/>
      <c r="R63" s="199"/>
      <c r="S63" s="55"/>
      <c r="T63" s="117"/>
      <c r="V63" s="63"/>
    </row>
    <row r="64" spans="1:44" x14ac:dyDescent="0.25">
      <c r="A64" s="330">
        <f t="shared" si="3"/>
        <v>833</v>
      </c>
      <c r="B64" s="45">
        <f t="shared" si="4"/>
        <v>833</v>
      </c>
      <c r="C64" s="124" t="s">
        <v>63</v>
      </c>
      <c r="D64" s="136" t="s">
        <v>356</v>
      </c>
      <c r="F64" s="159">
        <v>146</v>
      </c>
      <c r="G64" s="134" t="s">
        <v>13</v>
      </c>
      <c r="H64" s="456"/>
      <c r="I64" s="158">
        <f t="shared" ref="I64:I67" si="19">F64*H64</f>
        <v>0</v>
      </c>
      <c r="J64" s="163"/>
      <c r="K64" s="456"/>
      <c r="L64" s="158">
        <f t="shared" si="17"/>
        <v>0</v>
      </c>
      <c r="M64" s="163"/>
      <c r="N64" s="32">
        <f t="shared" si="15"/>
        <v>0</v>
      </c>
      <c r="P64" s="374" t="s">
        <v>487</v>
      </c>
      <c r="Q64" s="55"/>
      <c r="R64" s="199"/>
      <c r="S64" s="55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</row>
    <row r="65" spans="1:44" x14ac:dyDescent="0.25">
      <c r="A65" s="330">
        <f t="shared" si="3"/>
        <v>834</v>
      </c>
      <c r="B65" s="45">
        <f t="shared" si="4"/>
        <v>834</v>
      </c>
      <c r="D65" s="136" t="s">
        <v>27</v>
      </c>
      <c r="F65" s="157">
        <v>1</v>
      </c>
      <c r="G65" s="134" t="s">
        <v>16</v>
      </c>
      <c r="H65" s="454"/>
      <c r="I65" s="158">
        <f t="shared" si="19"/>
        <v>0</v>
      </c>
      <c r="J65" s="163"/>
      <c r="K65" s="456"/>
      <c r="L65" s="158">
        <f t="shared" si="17"/>
        <v>0</v>
      </c>
      <c r="M65" s="163"/>
      <c r="N65" s="32">
        <f t="shared" si="15"/>
        <v>0</v>
      </c>
      <c r="P65" s="374" t="s">
        <v>487</v>
      </c>
      <c r="Q65" s="55"/>
      <c r="R65" s="199"/>
      <c r="S65" s="55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</row>
    <row r="66" spans="1:44" s="25" customFormat="1" x14ac:dyDescent="0.25">
      <c r="A66" s="330">
        <f t="shared" si="3"/>
        <v>835</v>
      </c>
      <c r="B66" s="45">
        <f t="shared" si="4"/>
        <v>835</v>
      </c>
      <c r="C66" s="125" t="s">
        <v>64</v>
      </c>
      <c r="D66" s="136" t="s">
        <v>11</v>
      </c>
      <c r="E66" s="136"/>
      <c r="F66" s="157">
        <v>1</v>
      </c>
      <c r="G66" s="136" t="s">
        <v>13</v>
      </c>
      <c r="H66" s="456"/>
      <c r="I66" s="158">
        <f t="shared" si="19"/>
        <v>0</v>
      </c>
      <c r="J66" s="163"/>
      <c r="K66" s="456"/>
      <c r="L66" s="158">
        <f t="shared" si="17"/>
        <v>0</v>
      </c>
      <c r="M66" s="163"/>
      <c r="N66" s="32">
        <f t="shared" si="15"/>
        <v>0</v>
      </c>
      <c r="O66" s="204"/>
      <c r="P66" s="374" t="s">
        <v>487</v>
      </c>
      <c r="Q66" s="55"/>
      <c r="R66" s="199"/>
      <c r="S66" s="55"/>
    </row>
    <row r="67" spans="1:44" s="25" customFormat="1" x14ac:dyDescent="0.25">
      <c r="A67" s="330">
        <f t="shared" si="3"/>
        <v>836</v>
      </c>
      <c r="B67" s="45">
        <f t="shared" si="4"/>
        <v>836</v>
      </c>
      <c r="C67" s="130"/>
      <c r="D67" s="136" t="s">
        <v>48</v>
      </c>
      <c r="E67" s="136"/>
      <c r="F67" s="136">
        <v>0.5</v>
      </c>
      <c r="G67" s="136" t="s">
        <v>24</v>
      </c>
      <c r="H67" s="456"/>
      <c r="I67" s="158">
        <f t="shared" si="19"/>
        <v>0</v>
      </c>
      <c r="J67" s="163"/>
      <c r="K67" s="456"/>
      <c r="L67" s="158">
        <f t="shared" si="17"/>
        <v>0</v>
      </c>
      <c r="M67" s="163"/>
      <c r="N67" s="32">
        <f t="shared" si="15"/>
        <v>0</v>
      </c>
      <c r="O67" s="204"/>
      <c r="P67" s="374" t="s">
        <v>487</v>
      </c>
      <c r="Q67" s="55"/>
      <c r="R67" s="199"/>
      <c r="S67" s="55"/>
    </row>
    <row r="68" spans="1:44" s="25" customFormat="1" x14ac:dyDescent="0.25">
      <c r="A68" s="330">
        <f t="shared" si="3"/>
        <v>837</v>
      </c>
      <c r="B68" s="45">
        <f t="shared" si="4"/>
        <v>837</v>
      </c>
      <c r="C68" s="130"/>
      <c r="D68" s="151" t="s">
        <v>25</v>
      </c>
      <c r="E68" s="170"/>
      <c r="F68" s="166">
        <v>3</v>
      </c>
      <c r="G68" s="173" t="s">
        <v>40</v>
      </c>
      <c r="H68" s="33"/>
      <c r="I68" s="158"/>
      <c r="J68" s="33"/>
      <c r="K68" s="163"/>
      <c r="L68" s="158">
        <f>SUM(L52:L67)</f>
        <v>0</v>
      </c>
      <c r="M68" s="34"/>
      <c r="N68" s="32">
        <f>L68/100*F68</f>
        <v>0</v>
      </c>
      <c r="O68" s="29"/>
      <c r="P68" s="374" t="s">
        <v>487</v>
      </c>
      <c r="Q68" s="28"/>
      <c r="R68" s="199"/>
      <c r="S68" s="12"/>
      <c r="T68" s="78"/>
      <c r="U68" s="78"/>
    </row>
    <row r="69" spans="1:44" s="25" customFormat="1" x14ac:dyDescent="0.25">
      <c r="A69" s="330">
        <f t="shared" si="3"/>
        <v>837</v>
      </c>
      <c r="B69" s="45" t="str">
        <f t="shared" si="4"/>
        <v/>
      </c>
      <c r="C69" s="189"/>
      <c r="D69" s="195" t="s">
        <v>3</v>
      </c>
      <c r="E69" s="190"/>
      <c r="F69" s="190"/>
      <c r="G69" s="190"/>
      <c r="H69" s="191"/>
      <c r="I69" s="192"/>
      <c r="J69" s="193"/>
      <c r="K69" s="191"/>
      <c r="L69" s="192"/>
      <c r="M69" s="193"/>
      <c r="N69" s="194"/>
      <c r="O69" s="206">
        <f>SUM(N51:N68)</f>
        <v>0</v>
      </c>
      <c r="P69" s="29"/>
      <c r="Q69" s="55"/>
      <c r="R69" s="199"/>
      <c r="S69" s="55"/>
    </row>
    <row r="70" spans="1:44" s="29" customFormat="1" x14ac:dyDescent="0.25">
      <c r="A70" s="330">
        <f t="shared" si="3"/>
        <v>837</v>
      </c>
      <c r="B70" s="45" t="str">
        <f t="shared" si="4"/>
        <v/>
      </c>
      <c r="C70" s="125"/>
      <c r="D70" s="137"/>
      <c r="E70" s="134"/>
      <c r="F70" s="157"/>
      <c r="G70" s="32"/>
      <c r="H70" s="120"/>
      <c r="I70" s="158"/>
      <c r="J70" s="32"/>
      <c r="K70" s="119"/>
      <c r="L70" s="158"/>
      <c r="M70" s="32"/>
      <c r="N70" s="32"/>
      <c r="O70" s="204"/>
      <c r="Q70" s="55"/>
      <c r="R70" s="199"/>
      <c r="S70" s="55"/>
      <c r="AO70" s="28"/>
      <c r="AP70" s="28"/>
      <c r="AQ70" s="28"/>
      <c r="AR70" s="28"/>
    </row>
    <row r="71" spans="1:44" s="25" customFormat="1" ht="15.75" thickBot="1" x14ac:dyDescent="0.3">
      <c r="A71" s="330">
        <f t="shared" si="3"/>
        <v>837</v>
      </c>
      <c r="B71" s="45" t="str">
        <f t="shared" si="4"/>
        <v/>
      </c>
      <c r="C71" s="196"/>
      <c r="D71" s="197"/>
      <c r="E71" s="139"/>
      <c r="F71" s="139"/>
      <c r="G71" s="139"/>
      <c r="H71" s="160"/>
      <c r="I71" s="198"/>
      <c r="J71" s="199"/>
      <c r="K71" s="160"/>
      <c r="L71" s="198"/>
      <c r="M71" s="199"/>
      <c r="N71" s="77"/>
      <c r="O71" s="204"/>
      <c r="P71" s="29"/>
      <c r="Q71" s="55"/>
      <c r="R71" s="199"/>
      <c r="S71" s="55"/>
    </row>
    <row r="72" spans="1:44" s="29" customFormat="1" ht="15.75" thickBot="1" x14ac:dyDescent="0.3">
      <c r="A72" s="330">
        <f t="shared" si="3"/>
        <v>837</v>
      </c>
      <c r="B72" s="45" t="str">
        <f t="shared" si="4"/>
        <v/>
      </c>
      <c r="C72" s="125"/>
      <c r="D72" s="188" t="s">
        <v>216</v>
      </c>
      <c r="E72" s="134"/>
      <c r="F72" s="157"/>
      <c r="G72" s="32"/>
      <c r="H72" s="120"/>
      <c r="I72" s="158"/>
      <c r="J72" s="32"/>
      <c r="K72" s="119"/>
      <c r="L72" s="158"/>
      <c r="M72" s="32"/>
      <c r="N72" s="32"/>
      <c r="O72" s="204"/>
      <c r="Q72" s="55"/>
      <c r="R72" s="199"/>
      <c r="S72" s="55"/>
      <c r="AO72" s="28"/>
      <c r="AP72" s="28"/>
      <c r="AQ72" s="28"/>
      <c r="AR72" s="28"/>
    </row>
    <row r="73" spans="1:44" s="29" customFormat="1" x14ac:dyDescent="0.25">
      <c r="A73" s="330">
        <f t="shared" si="3"/>
        <v>838</v>
      </c>
      <c r="B73" s="45">
        <f t="shared" si="4"/>
        <v>838</v>
      </c>
      <c r="C73" s="125"/>
      <c r="D73" s="140" t="s">
        <v>121</v>
      </c>
      <c r="E73" s="134"/>
      <c r="F73" s="157">
        <v>2</v>
      </c>
      <c r="G73" s="32" t="s">
        <v>24</v>
      </c>
      <c r="H73" s="454"/>
      <c r="I73" s="158">
        <f>F73*H73</f>
        <v>0</v>
      </c>
      <c r="J73" s="32"/>
      <c r="K73" s="120"/>
      <c r="L73" s="158"/>
      <c r="M73" s="32"/>
      <c r="N73" s="32">
        <f>SUM(I73+L73)</f>
        <v>0</v>
      </c>
      <c r="O73" s="204"/>
      <c r="P73" s="374" t="s">
        <v>487</v>
      </c>
      <c r="Q73" s="55"/>
      <c r="R73" s="199"/>
      <c r="S73" s="55"/>
      <c r="AO73" s="28"/>
      <c r="AP73" s="28"/>
      <c r="AQ73" s="28"/>
      <c r="AR73" s="28"/>
    </row>
    <row r="74" spans="1:44" s="29" customFormat="1" x14ac:dyDescent="0.25">
      <c r="A74" s="330">
        <f t="shared" si="3"/>
        <v>839</v>
      </c>
      <c r="B74" s="45">
        <f t="shared" si="4"/>
        <v>839</v>
      </c>
      <c r="C74" s="125" t="s">
        <v>277</v>
      </c>
      <c r="D74" s="142" t="s">
        <v>183</v>
      </c>
      <c r="E74" s="134"/>
      <c r="F74" s="157">
        <v>1</v>
      </c>
      <c r="G74" s="32" t="s">
        <v>22</v>
      </c>
      <c r="H74" s="454"/>
      <c r="I74" s="158">
        <f t="shared" ref="I74:I75" si="20">F74*H74</f>
        <v>0</v>
      </c>
      <c r="J74" s="32"/>
      <c r="K74" s="454"/>
      <c r="L74" s="158">
        <f t="shared" ref="L74:L76" si="21">F74*K74</f>
        <v>0</v>
      </c>
      <c r="M74" s="32"/>
      <c r="N74" s="32">
        <f t="shared" ref="N74:N84" si="22">SUM(I74+L74)</f>
        <v>0</v>
      </c>
      <c r="O74" s="204"/>
      <c r="P74" s="374" t="s">
        <v>487</v>
      </c>
      <c r="Q74" s="55"/>
      <c r="R74" s="199"/>
      <c r="S74" s="55"/>
      <c r="AO74" s="28"/>
      <c r="AP74" s="28"/>
      <c r="AQ74" s="28"/>
      <c r="AR74" s="28"/>
    </row>
    <row r="75" spans="1:44" s="47" customFormat="1" ht="15" customHeight="1" x14ac:dyDescent="0.25">
      <c r="A75" s="330">
        <f t="shared" si="3"/>
        <v>840</v>
      </c>
      <c r="B75" s="45">
        <f t="shared" si="4"/>
        <v>840</v>
      </c>
      <c r="C75" s="200" t="s">
        <v>59</v>
      </c>
      <c r="D75" s="201" t="s">
        <v>228</v>
      </c>
      <c r="F75" s="25">
        <v>1</v>
      </c>
      <c r="G75" s="28" t="s">
        <v>13</v>
      </c>
      <c r="H75" s="455"/>
      <c r="I75" s="158">
        <f t="shared" si="20"/>
        <v>0</v>
      </c>
      <c r="J75" s="46"/>
      <c r="K75" s="457"/>
      <c r="L75" s="158">
        <f t="shared" si="21"/>
        <v>0</v>
      </c>
      <c r="M75" s="46"/>
      <c r="N75" s="41">
        <f t="shared" si="22"/>
        <v>0</v>
      </c>
      <c r="O75" s="205"/>
      <c r="P75" s="374" t="s">
        <v>487</v>
      </c>
      <c r="Q75" s="55"/>
      <c r="R75" s="199"/>
      <c r="S75" s="55"/>
      <c r="T75" s="117"/>
    </row>
    <row r="76" spans="1:44" s="47" customFormat="1" ht="15" customHeight="1" x14ac:dyDescent="0.25">
      <c r="A76" s="330">
        <f t="shared" ref="A76:A139" si="23">IF(ISNUMBER($F76),$A75+1,$A75+0)</f>
        <v>841</v>
      </c>
      <c r="B76" s="45">
        <f t="shared" ref="B76:B139" si="24">IF((A76-A75)=0,"",A76)</f>
        <v>841</v>
      </c>
      <c r="C76" s="127" t="s">
        <v>273</v>
      </c>
      <c r="D76" s="143" t="s">
        <v>181</v>
      </c>
      <c r="E76" s="164"/>
      <c r="F76" s="157">
        <v>1</v>
      </c>
      <c r="G76" s="134" t="s">
        <v>13</v>
      </c>
      <c r="H76" s="456"/>
      <c r="I76" s="158">
        <f t="shared" ref="I76:I84" si="25">F76*H76</f>
        <v>0</v>
      </c>
      <c r="J76" s="163"/>
      <c r="K76" s="456"/>
      <c r="L76" s="158">
        <f t="shared" si="21"/>
        <v>0</v>
      </c>
      <c r="M76" s="163"/>
      <c r="N76" s="32">
        <f t="shared" si="22"/>
        <v>0</v>
      </c>
      <c r="O76" s="204"/>
      <c r="P76" s="374" t="s">
        <v>487</v>
      </c>
      <c r="Q76" s="55"/>
      <c r="R76" s="199"/>
      <c r="S76" s="55"/>
    </row>
    <row r="77" spans="1:44" s="47" customFormat="1" ht="15" customHeight="1" x14ac:dyDescent="0.25">
      <c r="A77" s="330">
        <f t="shared" si="23"/>
        <v>842</v>
      </c>
      <c r="B77" s="45">
        <f t="shared" si="24"/>
        <v>842</v>
      </c>
      <c r="C77" s="127" t="s">
        <v>61</v>
      </c>
      <c r="D77" s="143" t="s">
        <v>182</v>
      </c>
      <c r="E77" s="164"/>
      <c r="F77" s="157">
        <v>1</v>
      </c>
      <c r="G77" s="134" t="s">
        <v>13</v>
      </c>
      <c r="H77" s="456"/>
      <c r="I77" s="158">
        <f t="shared" si="25"/>
        <v>0</v>
      </c>
      <c r="J77" s="163"/>
      <c r="K77" s="456"/>
      <c r="L77" s="158">
        <f t="shared" ref="L77:L84" si="26">F77*K77</f>
        <v>0</v>
      </c>
      <c r="M77" s="163"/>
      <c r="N77" s="32">
        <f t="shared" si="22"/>
        <v>0</v>
      </c>
      <c r="O77" s="204"/>
      <c r="P77" s="374" t="s">
        <v>487</v>
      </c>
      <c r="Q77" s="55"/>
      <c r="R77" s="199"/>
      <c r="S77" s="55"/>
    </row>
    <row r="78" spans="1:44" s="25" customFormat="1" x14ac:dyDescent="0.25">
      <c r="A78" s="330">
        <f t="shared" si="23"/>
        <v>843</v>
      </c>
      <c r="B78" s="45">
        <f t="shared" si="24"/>
        <v>843</v>
      </c>
      <c r="C78" s="127" t="s">
        <v>60</v>
      </c>
      <c r="D78" s="136" t="s">
        <v>45</v>
      </c>
      <c r="E78" s="136"/>
      <c r="F78" s="157">
        <v>1</v>
      </c>
      <c r="G78" s="136" t="s">
        <v>13</v>
      </c>
      <c r="H78" s="456"/>
      <c r="I78" s="158">
        <f t="shared" si="25"/>
        <v>0</v>
      </c>
      <c r="J78" s="163"/>
      <c r="K78" s="456"/>
      <c r="L78" s="158">
        <f t="shared" si="26"/>
        <v>0</v>
      </c>
      <c r="M78" s="163"/>
      <c r="N78" s="32">
        <f t="shared" si="22"/>
        <v>0</v>
      </c>
      <c r="O78" s="204"/>
      <c r="P78" s="374" t="s">
        <v>487</v>
      </c>
      <c r="Q78" s="55"/>
      <c r="R78" s="199"/>
      <c r="S78" s="55"/>
    </row>
    <row r="79" spans="1:44" s="47" customFormat="1" ht="15" customHeight="1" x14ac:dyDescent="0.25">
      <c r="A79" s="330">
        <f t="shared" si="23"/>
        <v>844</v>
      </c>
      <c r="B79" s="45">
        <f t="shared" si="24"/>
        <v>844</v>
      </c>
      <c r="C79" s="127" t="s">
        <v>58</v>
      </c>
      <c r="D79" s="143" t="s">
        <v>44</v>
      </c>
      <c r="E79" s="164"/>
      <c r="F79" s="157">
        <v>1</v>
      </c>
      <c r="G79" s="134" t="s">
        <v>13</v>
      </c>
      <c r="H79" s="456"/>
      <c r="I79" s="158">
        <f t="shared" si="25"/>
        <v>0</v>
      </c>
      <c r="J79" s="163"/>
      <c r="K79" s="456"/>
      <c r="L79" s="158">
        <f t="shared" si="26"/>
        <v>0</v>
      </c>
      <c r="M79" s="163"/>
      <c r="N79" s="32">
        <f t="shared" si="22"/>
        <v>0</v>
      </c>
      <c r="O79" s="204"/>
      <c r="P79" s="374" t="s">
        <v>487</v>
      </c>
      <c r="Q79" s="55"/>
      <c r="R79" s="199"/>
      <c r="S79" s="55"/>
    </row>
    <row r="80" spans="1:44" s="25" customFormat="1" x14ac:dyDescent="0.25">
      <c r="A80" s="330">
        <f t="shared" si="23"/>
        <v>845</v>
      </c>
      <c r="B80" s="45">
        <f t="shared" si="24"/>
        <v>845</v>
      </c>
      <c r="C80" s="127" t="s">
        <v>60</v>
      </c>
      <c r="D80" s="136" t="s">
        <v>46</v>
      </c>
      <c r="E80" s="136"/>
      <c r="F80" s="159">
        <v>12</v>
      </c>
      <c r="G80" s="136" t="s">
        <v>13</v>
      </c>
      <c r="H80" s="456"/>
      <c r="I80" s="158">
        <f t="shared" si="25"/>
        <v>0</v>
      </c>
      <c r="J80" s="163"/>
      <c r="K80" s="456"/>
      <c r="L80" s="158">
        <f t="shared" si="26"/>
        <v>0</v>
      </c>
      <c r="M80" s="163"/>
      <c r="N80" s="32">
        <f t="shared" si="22"/>
        <v>0</v>
      </c>
      <c r="O80" s="204"/>
      <c r="P80" s="374" t="s">
        <v>487</v>
      </c>
      <c r="Q80" s="55"/>
      <c r="R80" s="199"/>
      <c r="S80" s="55"/>
    </row>
    <row r="81" spans="1:44" x14ac:dyDescent="0.25">
      <c r="A81" s="330">
        <f t="shared" si="23"/>
        <v>846</v>
      </c>
      <c r="B81" s="45">
        <f t="shared" si="24"/>
        <v>846</v>
      </c>
      <c r="C81" s="124" t="s">
        <v>63</v>
      </c>
      <c r="D81" s="136" t="s">
        <v>47</v>
      </c>
      <c r="F81" s="159">
        <v>49</v>
      </c>
      <c r="G81" s="134" t="s">
        <v>13</v>
      </c>
      <c r="H81" s="456"/>
      <c r="I81" s="158">
        <f t="shared" si="25"/>
        <v>0</v>
      </c>
      <c r="J81" s="163"/>
      <c r="K81" s="456"/>
      <c r="L81" s="158">
        <f t="shared" si="26"/>
        <v>0</v>
      </c>
      <c r="M81" s="163"/>
      <c r="N81" s="32">
        <f t="shared" si="22"/>
        <v>0</v>
      </c>
      <c r="P81" s="374" t="s">
        <v>487</v>
      </c>
      <c r="Q81" s="55"/>
      <c r="R81" s="199"/>
      <c r="S81" s="55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</row>
    <row r="82" spans="1:44" x14ac:dyDescent="0.25">
      <c r="A82" s="330">
        <f t="shared" si="23"/>
        <v>847</v>
      </c>
      <c r="B82" s="45">
        <f t="shared" si="24"/>
        <v>847</v>
      </c>
      <c r="D82" s="136" t="s">
        <v>27</v>
      </c>
      <c r="F82" s="157">
        <v>0.5</v>
      </c>
      <c r="G82" s="134" t="s">
        <v>16</v>
      </c>
      <c r="H82" s="454"/>
      <c r="I82" s="158">
        <f t="shared" si="25"/>
        <v>0</v>
      </c>
      <c r="J82" s="163"/>
      <c r="K82" s="456"/>
      <c r="L82" s="158">
        <f t="shared" si="26"/>
        <v>0</v>
      </c>
      <c r="M82" s="163"/>
      <c r="N82" s="32">
        <f t="shared" si="22"/>
        <v>0</v>
      </c>
      <c r="P82" s="374" t="s">
        <v>487</v>
      </c>
      <c r="Q82" s="55"/>
      <c r="R82" s="199"/>
      <c r="S82" s="55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</row>
    <row r="83" spans="1:44" s="25" customFormat="1" x14ac:dyDescent="0.25">
      <c r="A83" s="330">
        <f t="shared" si="23"/>
        <v>848</v>
      </c>
      <c r="B83" s="45">
        <f t="shared" si="24"/>
        <v>848</v>
      </c>
      <c r="C83" s="125" t="s">
        <v>64</v>
      </c>
      <c r="D83" s="136" t="s">
        <v>11</v>
      </c>
      <c r="E83" s="136"/>
      <c r="F83" s="157">
        <v>1</v>
      </c>
      <c r="G83" s="136" t="s">
        <v>13</v>
      </c>
      <c r="H83" s="456"/>
      <c r="I83" s="158">
        <f t="shared" si="25"/>
        <v>0</v>
      </c>
      <c r="J83" s="163"/>
      <c r="K83" s="456"/>
      <c r="L83" s="158">
        <f t="shared" si="26"/>
        <v>0</v>
      </c>
      <c r="M83" s="163"/>
      <c r="N83" s="32">
        <f t="shared" si="22"/>
        <v>0</v>
      </c>
      <c r="O83" s="204"/>
      <c r="P83" s="374" t="s">
        <v>487</v>
      </c>
      <c r="Q83" s="55"/>
      <c r="R83" s="199"/>
      <c r="S83" s="55"/>
    </row>
    <row r="84" spans="1:44" s="25" customFormat="1" x14ac:dyDescent="0.25">
      <c r="A84" s="330">
        <f t="shared" si="23"/>
        <v>849</v>
      </c>
      <c r="B84" s="45">
        <f t="shared" si="24"/>
        <v>849</v>
      </c>
      <c r="C84" s="130"/>
      <c r="D84" s="136" t="s">
        <v>48</v>
      </c>
      <c r="E84" s="136"/>
      <c r="F84" s="136">
        <v>0.5</v>
      </c>
      <c r="G84" s="136" t="s">
        <v>24</v>
      </c>
      <c r="H84" s="456"/>
      <c r="I84" s="158">
        <f t="shared" si="25"/>
        <v>0</v>
      </c>
      <c r="J84" s="163"/>
      <c r="K84" s="456"/>
      <c r="L84" s="158">
        <f t="shared" si="26"/>
        <v>0</v>
      </c>
      <c r="M84" s="163"/>
      <c r="N84" s="32">
        <f t="shared" si="22"/>
        <v>0</v>
      </c>
      <c r="O84" s="204"/>
      <c r="P84" s="374" t="s">
        <v>487</v>
      </c>
      <c r="Q84" s="55"/>
      <c r="R84" s="199"/>
      <c r="S84" s="55"/>
    </row>
    <row r="85" spans="1:44" s="25" customFormat="1" x14ac:dyDescent="0.25">
      <c r="A85" s="330">
        <f t="shared" si="23"/>
        <v>850</v>
      </c>
      <c r="B85" s="45">
        <f t="shared" si="24"/>
        <v>850</v>
      </c>
      <c r="C85" s="130"/>
      <c r="D85" s="151" t="s">
        <v>25</v>
      </c>
      <c r="E85" s="170"/>
      <c r="F85" s="166">
        <v>3</v>
      </c>
      <c r="G85" s="173" t="s">
        <v>40</v>
      </c>
      <c r="H85" s="33"/>
      <c r="I85" s="158"/>
      <c r="J85" s="33"/>
      <c r="K85" s="163"/>
      <c r="L85" s="158">
        <f>SUM(L73:L84)</f>
        <v>0</v>
      </c>
      <c r="M85" s="34"/>
      <c r="N85" s="32">
        <f>L85/100*F85</f>
        <v>0</v>
      </c>
      <c r="O85" s="29"/>
      <c r="P85" s="374" t="s">
        <v>487</v>
      </c>
      <c r="Q85" s="28"/>
      <c r="R85" s="199"/>
      <c r="S85" s="12"/>
      <c r="T85" s="78"/>
      <c r="U85" s="78"/>
    </row>
    <row r="86" spans="1:44" s="25" customFormat="1" x14ac:dyDescent="0.25">
      <c r="A86" s="330">
        <f t="shared" si="23"/>
        <v>850</v>
      </c>
      <c r="B86" s="45" t="str">
        <f t="shared" si="24"/>
        <v/>
      </c>
      <c r="C86" s="189"/>
      <c r="D86" s="195" t="s">
        <v>3</v>
      </c>
      <c r="E86" s="190"/>
      <c r="F86" s="190"/>
      <c r="G86" s="190"/>
      <c r="H86" s="191"/>
      <c r="I86" s="192"/>
      <c r="J86" s="193"/>
      <c r="K86" s="191"/>
      <c r="L86" s="192"/>
      <c r="M86" s="193"/>
      <c r="N86" s="194"/>
      <c r="O86" s="206">
        <f>SUM(N73:N85)</f>
        <v>0</v>
      </c>
      <c r="P86" s="29"/>
      <c r="Q86" s="55"/>
      <c r="R86" s="199"/>
      <c r="S86" s="55"/>
    </row>
    <row r="87" spans="1:44" s="25" customFormat="1" x14ac:dyDescent="0.25">
      <c r="A87" s="330">
        <f t="shared" si="23"/>
        <v>850</v>
      </c>
      <c r="B87" s="45" t="str">
        <f t="shared" si="24"/>
        <v/>
      </c>
      <c r="C87" s="196"/>
      <c r="D87" s="197"/>
      <c r="E87" s="139"/>
      <c r="F87" s="139"/>
      <c r="G87" s="139"/>
      <c r="H87" s="160"/>
      <c r="I87" s="198"/>
      <c r="J87" s="199"/>
      <c r="K87" s="160"/>
      <c r="L87" s="198"/>
      <c r="M87" s="199"/>
      <c r="N87" s="77"/>
      <c r="O87" s="204"/>
      <c r="P87" s="29"/>
      <c r="Q87" s="55"/>
      <c r="R87" s="199"/>
      <c r="S87" s="55"/>
    </row>
    <row r="88" spans="1:44" s="25" customFormat="1" ht="15.75" thickBot="1" x14ac:dyDescent="0.3">
      <c r="A88" s="330">
        <f t="shared" si="23"/>
        <v>850</v>
      </c>
      <c r="B88" s="45" t="str">
        <f t="shared" si="24"/>
        <v/>
      </c>
      <c r="C88" s="196"/>
      <c r="D88" s="197"/>
      <c r="E88" s="139"/>
      <c r="F88" s="139"/>
      <c r="G88" s="139"/>
      <c r="H88" s="160"/>
      <c r="I88" s="198"/>
      <c r="J88" s="199"/>
      <c r="K88" s="160"/>
      <c r="L88" s="198"/>
      <c r="M88" s="199"/>
      <c r="N88" s="77"/>
      <c r="O88" s="204"/>
      <c r="P88" s="29"/>
      <c r="Q88" s="55"/>
      <c r="R88" s="199"/>
      <c r="S88" s="55"/>
    </row>
    <row r="89" spans="1:44" s="29" customFormat="1" ht="15.75" thickBot="1" x14ac:dyDescent="0.3">
      <c r="A89" s="330">
        <f t="shared" si="23"/>
        <v>850</v>
      </c>
      <c r="B89" s="45" t="str">
        <f t="shared" si="24"/>
        <v/>
      </c>
      <c r="C89" s="125"/>
      <c r="D89" s="188" t="s">
        <v>217</v>
      </c>
      <c r="E89" s="134"/>
      <c r="F89" s="157"/>
      <c r="G89" s="32"/>
      <c r="H89" s="120"/>
      <c r="I89" s="158"/>
      <c r="J89" s="32"/>
      <c r="K89" s="119"/>
      <c r="L89" s="158"/>
      <c r="M89" s="32"/>
      <c r="N89" s="32"/>
      <c r="O89" s="204"/>
      <c r="Q89" s="55"/>
      <c r="R89" s="199"/>
      <c r="S89" s="55"/>
      <c r="AO89" s="28"/>
      <c r="AP89" s="28"/>
      <c r="AQ89" s="28"/>
      <c r="AR89" s="28"/>
    </row>
    <row r="90" spans="1:44" s="29" customFormat="1" x14ac:dyDescent="0.25">
      <c r="A90" s="330">
        <f t="shared" si="23"/>
        <v>851</v>
      </c>
      <c r="B90" s="45">
        <f t="shared" si="24"/>
        <v>851</v>
      </c>
      <c r="C90" s="125"/>
      <c r="D90" s="140" t="s">
        <v>121</v>
      </c>
      <c r="E90" s="134"/>
      <c r="F90" s="157">
        <v>2</v>
      </c>
      <c r="G90" s="32" t="s">
        <v>24</v>
      </c>
      <c r="H90" s="454"/>
      <c r="I90" s="158">
        <f>F90*H90</f>
        <v>0</v>
      </c>
      <c r="J90" s="32"/>
      <c r="K90" s="120"/>
      <c r="L90" s="158"/>
      <c r="M90" s="32"/>
      <c r="N90" s="32">
        <f>SUM(I90+L90)</f>
        <v>0</v>
      </c>
      <c r="O90" s="204"/>
      <c r="P90" s="374" t="s">
        <v>487</v>
      </c>
      <c r="Q90" s="55"/>
      <c r="R90" s="199"/>
      <c r="S90" s="55"/>
      <c r="AO90" s="28"/>
      <c r="AP90" s="28"/>
      <c r="AQ90" s="28"/>
      <c r="AR90" s="28"/>
    </row>
    <row r="91" spans="1:44" s="29" customFormat="1" x14ac:dyDescent="0.25">
      <c r="A91" s="330">
        <f t="shared" si="23"/>
        <v>852</v>
      </c>
      <c r="B91" s="45">
        <f t="shared" si="24"/>
        <v>852</v>
      </c>
      <c r="C91" s="125" t="s">
        <v>277</v>
      </c>
      <c r="D91" s="142" t="s">
        <v>179</v>
      </c>
      <c r="E91" s="134"/>
      <c r="F91" s="157">
        <v>1</v>
      </c>
      <c r="G91" s="32" t="s">
        <v>22</v>
      </c>
      <c r="H91" s="454"/>
      <c r="I91" s="158">
        <f t="shared" ref="I91:I92" si="27">F91*H91</f>
        <v>0</v>
      </c>
      <c r="J91" s="32"/>
      <c r="K91" s="454"/>
      <c r="L91" s="158">
        <f t="shared" ref="L91:L93" si="28">F91*K91</f>
        <v>0</v>
      </c>
      <c r="M91" s="32"/>
      <c r="N91" s="32">
        <f t="shared" ref="N91:N103" si="29">SUM(I91+L91)</f>
        <v>0</v>
      </c>
      <c r="O91" s="204"/>
      <c r="P91" s="374" t="s">
        <v>487</v>
      </c>
      <c r="Q91" s="55"/>
      <c r="R91" s="199"/>
      <c r="S91" s="55"/>
      <c r="AO91" s="28"/>
      <c r="AP91" s="28"/>
      <c r="AQ91" s="28"/>
      <c r="AR91" s="28"/>
    </row>
    <row r="92" spans="1:44" s="47" customFormat="1" ht="15" customHeight="1" x14ac:dyDescent="0.25">
      <c r="A92" s="330">
        <f t="shared" si="23"/>
        <v>853</v>
      </c>
      <c r="B92" s="45">
        <f t="shared" si="24"/>
        <v>853</v>
      </c>
      <c r="C92" s="200" t="s">
        <v>59</v>
      </c>
      <c r="D92" s="201" t="s">
        <v>228</v>
      </c>
      <c r="F92" s="25">
        <v>1</v>
      </c>
      <c r="G92" s="28" t="s">
        <v>13</v>
      </c>
      <c r="H92" s="455"/>
      <c r="I92" s="158">
        <f t="shared" si="27"/>
        <v>0</v>
      </c>
      <c r="J92" s="46"/>
      <c r="K92" s="457"/>
      <c r="L92" s="158">
        <f t="shared" si="28"/>
        <v>0</v>
      </c>
      <c r="M92" s="46"/>
      <c r="N92" s="41">
        <f t="shared" si="29"/>
        <v>0</v>
      </c>
      <c r="O92" s="205"/>
      <c r="P92" s="374" t="s">
        <v>487</v>
      </c>
      <c r="Q92" s="55"/>
      <c r="R92" s="199"/>
      <c r="S92" s="55"/>
      <c r="T92" s="117"/>
    </row>
    <row r="93" spans="1:44" s="47" customFormat="1" ht="15" customHeight="1" x14ac:dyDescent="0.25">
      <c r="A93" s="330">
        <f t="shared" si="23"/>
        <v>854</v>
      </c>
      <c r="B93" s="45">
        <f t="shared" si="24"/>
        <v>854</v>
      </c>
      <c r="C93" s="127" t="s">
        <v>273</v>
      </c>
      <c r="D93" s="143" t="s">
        <v>181</v>
      </c>
      <c r="E93" s="164"/>
      <c r="F93" s="157">
        <v>1</v>
      </c>
      <c r="G93" s="134" t="s">
        <v>13</v>
      </c>
      <c r="H93" s="456"/>
      <c r="I93" s="158">
        <f t="shared" ref="I93:I103" si="30">F93*H93</f>
        <v>0</v>
      </c>
      <c r="J93" s="163"/>
      <c r="K93" s="456"/>
      <c r="L93" s="158">
        <f t="shared" si="28"/>
        <v>0</v>
      </c>
      <c r="M93" s="163"/>
      <c r="N93" s="32">
        <f t="shared" si="29"/>
        <v>0</v>
      </c>
      <c r="O93" s="204"/>
      <c r="P93" s="374" t="s">
        <v>487</v>
      </c>
      <c r="Q93" s="55"/>
      <c r="R93" s="199"/>
      <c r="S93" s="55"/>
    </row>
    <row r="94" spans="1:44" s="25" customFormat="1" x14ac:dyDescent="0.25">
      <c r="A94" s="330">
        <f t="shared" si="23"/>
        <v>855</v>
      </c>
      <c r="B94" s="45">
        <f t="shared" si="24"/>
        <v>855</v>
      </c>
      <c r="C94" s="127" t="s">
        <v>60</v>
      </c>
      <c r="D94" s="136" t="s">
        <v>106</v>
      </c>
      <c r="E94" s="136"/>
      <c r="F94" s="159">
        <v>1</v>
      </c>
      <c r="G94" s="136" t="s">
        <v>13</v>
      </c>
      <c r="H94" s="456"/>
      <c r="I94" s="158">
        <f t="shared" si="30"/>
        <v>0</v>
      </c>
      <c r="J94" s="163"/>
      <c r="K94" s="456"/>
      <c r="L94" s="158">
        <f t="shared" ref="L94:L103" si="31">F94*K94</f>
        <v>0</v>
      </c>
      <c r="M94" s="163"/>
      <c r="N94" s="32">
        <f t="shared" si="29"/>
        <v>0</v>
      </c>
      <c r="O94" s="204"/>
      <c r="P94" s="374" t="s">
        <v>487</v>
      </c>
      <c r="Q94" s="55"/>
      <c r="R94" s="199"/>
      <c r="S94" s="55"/>
    </row>
    <row r="95" spans="1:44" s="47" customFormat="1" ht="15" customHeight="1" x14ac:dyDescent="0.25">
      <c r="A95" s="330">
        <f t="shared" si="23"/>
        <v>856</v>
      </c>
      <c r="B95" s="45">
        <f t="shared" si="24"/>
        <v>856</v>
      </c>
      <c r="C95" s="127" t="s">
        <v>61</v>
      </c>
      <c r="D95" s="143" t="s">
        <v>182</v>
      </c>
      <c r="E95" s="164"/>
      <c r="F95" s="157">
        <v>1</v>
      </c>
      <c r="G95" s="134" t="s">
        <v>13</v>
      </c>
      <c r="H95" s="456"/>
      <c r="I95" s="158">
        <f t="shared" si="30"/>
        <v>0</v>
      </c>
      <c r="J95" s="163"/>
      <c r="K95" s="456"/>
      <c r="L95" s="158">
        <f t="shared" si="31"/>
        <v>0</v>
      </c>
      <c r="M95" s="163"/>
      <c r="N95" s="32">
        <f t="shared" si="29"/>
        <v>0</v>
      </c>
      <c r="O95" s="204"/>
      <c r="P95" s="374" t="s">
        <v>487</v>
      </c>
      <c r="Q95" s="55"/>
      <c r="R95" s="199"/>
      <c r="S95" s="55"/>
    </row>
    <row r="96" spans="1:44" s="25" customFormat="1" x14ac:dyDescent="0.25">
      <c r="A96" s="330">
        <f t="shared" si="23"/>
        <v>857</v>
      </c>
      <c r="B96" s="45">
        <f t="shared" si="24"/>
        <v>857</v>
      </c>
      <c r="C96" s="127" t="s">
        <v>60</v>
      </c>
      <c r="D96" s="136" t="s">
        <v>45</v>
      </c>
      <c r="E96" s="136"/>
      <c r="F96" s="157">
        <v>1</v>
      </c>
      <c r="G96" s="136" t="s">
        <v>13</v>
      </c>
      <c r="H96" s="456"/>
      <c r="I96" s="158">
        <f t="shared" si="30"/>
        <v>0</v>
      </c>
      <c r="J96" s="163"/>
      <c r="K96" s="456"/>
      <c r="L96" s="158">
        <f t="shared" si="31"/>
        <v>0</v>
      </c>
      <c r="M96" s="163"/>
      <c r="N96" s="32">
        <f t="shared" si="29"/>
        <v>0</v>
      </c>
      <c r="O96" s="204"/>
      <c r="P96" s="374" t="s">
        <v>487</v>
      </c>
      <c r="Q96" s="55"/>
      <c r="R96" s="199"/>
      <c r="S96" s="55"/>
    </row>
    <row r="97" spans="1:44" s="47" customFormat="1" ht="15" customHeight="1" x14ac:dyDescent="0.25">
      <c r="A97" s="330">
        <f t="shared" si="23"/>
        <v>858</v>
      </c>
      <c r="B97" s="45">
        <f t="shared" si="24"/>
        <v>858</v>
      </c>
      <c r="C97" s="127" t="s">
        <v>58</v>
      </c>
      <c r="D97" s="143" t="s">
        <v>44</v>
      </c>
      <c r="E97" s="164"/>
      <c r="F97" s="157">
        <v>1</v>
      </c>
      <c r="G97" s="134" t="s">
        <v>13</v>
      </c>
      <c r="H97" s="456"/>
      <c r="I97" s="158">
        <f t="shared" si="30"/>
        <v>0</v>
      </c>
      <c r="J97" s="163"/>
      <c r="K97" s="456"/>
      <c r="L97" s="158">
        <f t="shared" si="31"/>
        <v>0</v>
      </c>
      <c r="M97" s="163"/>
      <c r="N97" s="32">
        <f t="shared" si="29"/>
        <v>0</v>
      </c>
      <c r="O97" s="204"/>
      <c r="P97" s="374" t="s">
        <v>487</v>
      </c>
      <c r="Q97" s="55"/>
      <c r="R97" s="199"/>
      <c r="S97" s="55"/>
    </row>
    <row r="98" spans="1:44" s="25" customFormat="1" x14ac:dyDescent="0.25">
      <c r="A98" s="330">
        <f t="shared" si="23"/>
        <v>859</v>
      </c>
      <c r="B98" s="45">
        <f t="shared" si="24"/>
        <v>859</v>
      </c>
      <c r="C98" s="127" t="s">
        <v>60</v>
      </c>
      <c r="D98" s="136" t="s">
        <v>46</v>
      </c>
      <c r="E98" s="136"/>
      <c r="F98" s="159">
        <v>7</v>
      </c>
      <c r="G98" s="136" t="s">
        <v>13</v>
      </c>
      <c r="H98" s="456"/>
      <c r="I98" s="158">
        <f t="shared" si="30"/>
        <v>0</v>
      </c>
      <c r="J98" s="163"/>
      <c r="K98" s="456"/>
      <c r="L98" s="158">
        <f t="shared" si="31"/>
        <v>0</v>
      </c>
      <c r="M98" s="163"/>
      <c r="N98" s="32">
        <f t="shared" si="29"/>
        <v>0</v>
      </c>
      <c r="O98" s="204"/>
      <c r="P98" s="374" t="s">
        <v>487</v>
      </c>
      <c r="Q98" s="55"/>
      <c r="R98" s="199"/>
      <c r="S98" s="55"/>
    </row>
    <row r="99" spans="1:44" s="25" customFormat="1" x14ac:dyDescent="0.25">
      <c r="A99" s="330">
        <f t="shared" si="23"/>
        <v>860</v>
      </c>
      <c r="B99" s="45">
        <f t="shared" si="24"/>
        <v>860</v>
      </c>
      <c r="C99" s="237" t="s">
        <v>354</v>
      </c>
      <c r="D99" s="136" t="s">
        <v>234</v>
      </c>
      <c r="E99" s="136"/>
      <c r="F99" s="159">
        <v>1</v>
      </c>
      <c r="G99" s="136" t="s">
        <v>13</v>
      </c>
      <c r="H99" s="456"/>
      <c r="I99" s="158">
        <f t="shared" si="30"/>
        <v>0</v>
      </c>
      <c r="J99" s="163"/>
      <c r="K99" s="456"/>
      <c r="L99" s="158">
        <f t="shared" si="31"/>
        <v>0</v>
      </c>
      <c r="M99" s="163"/>
      <c r="N99" s="32">
        <f t="shared" si="29"/>
        <v>0</v>
      </c>
      <c r="O99" s="204"/>
      <c r="P99" s="374" t="s">
        <v>487</v>
      </c>
      <c r="Q99" s="55"/>
      <c r="R99" s="199"/>
      <c r="S99" s="55"/>
    </row>
    <row r="100" spans="1:44" x14ac:dyDescent="0.25">
      <c r="A100" s="330">
        <f t="shared" si="23"/>
        <v>861</v>
      </c>
      <c r="B100" s="45">
        <f t="shared" si="24"/>
        <v>861</v>
      </c>
      <c r="C100" s="124" t="s">
        <v>63</v>
      </c>
      <c r="D100" s="136" t="s">
        <v>47</v>
      </c>
      <c r="F100" s="159">
        <v>32</v>
      </c>
      <c r="G100" s="134" t="s">
        <v>13</v>
      </c>
      <c r="H100" s="456"/>
      <c r="I100" s="158">
        <f t="shared" si="30"/>
        <v>0</v>
      </c>
      <c r="J100" s="163"/>
      <c r="K100" s="456"/>
      <c r="L100" s="158">
        <f t="shared" si="31"/>
        <v>0</v>
      </c>
      <c r="M100" s="163"/>
      <c r="N100" s="32">
        <f t="shared" si="29"/>
        <v>0</v>
      </c>
      <c r="P100" s="374" t="s">
        <v>487</v>
      </c>
      <c r="Q100" s="55"/>
      <c r="R100" s="199"/>
      <c r="S100" s="55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</row>
    <row r="101" spans="1:44" x14ac:dyDescent="0.25">
      <c r="A101" s="330">
        <f t="shared" si="23"/>
        <v>862</v>
      </c>
      <c r="B101" s="45">
        <f t="shared" si="24"/>
        <v>862</v>
      </c>
      <c r="D101" s="136" t="s">
        <v>27</v>
      </c>
      <c r="F101" s="157">
        <v>0.5</v>
      </c>
      <c r="G101" s="134" t="s">
        <v>16</v>
      </c>
      <c r="H101" s="454"/>
      <c r="I101" s="158">
        <f t="shared" si="30"/>
        <v>0</v>
      </c>
      <c r="J101" s="163"/>
      <c r="K101" s="456"/>
      <c r="L101" s="158">
        <f t="shared" si="31"/>
        <v>0</v>
      </c>
      <c r="M101" s="163"/>
      <c r="N101" s="32">
        <f t="shared" si="29"/>
        <v>0</v>
      </c>
      <c r="P101" s="374" t="s">
        <v>487</v>
      </c>
      <c r="Q101" s="55"/>
      <c r="R101" s="199"/>
      <c r="S101" s="55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</row>
    <row r="102" spans="1:44" s="25" customFormat="1" x14ac:dyDescent="0.25">
      <c r="A102" s="330">
        <f t="shared" si="23"/>
        <v>863</v>
      </c>
      <c r="B102" s="45">
        <f t="shared" si="24"/>
        <v>863</v>
      </c>
      <c r="C102" s="125" t="s">
        <v>64</v>
      </c>
      <c r="D102" s="136" t="s">
        <v>11</v>
      </c>
      <c r="E102" s="136"/>
      <c r="F102" s="157">
        <v>1</v>
      </c>
      <c r="G102" s="136" t="s">
        <v>13</v>
      </c>
      <c r="H102" s="456"/>
      <c r="I102" s="158">
        <f t="shared" si="30"/>
        <v>0</v>
      </c>
      <c r="J102" s="163"/>
      <c r="K102" s="456"/>
      <c r="L102" s="158">
        <f t="shared" si="31"/>
        <v>0</v>
      </c>
      <c r="M102" s="163"/>
      <c r="N102" s="32">
        <f t="shared" si="29"/>
        <v>0</v>
      </c>
      <c r="O102" s="204"/>
      <c r="P102" s="374" t="s">
        <v>487</v>
      </c>
      <c r="Q102" s="55"/>
      <c r="R102" s="199"/>
      <c r="S102" s="55"/>
    </row>
    <row r="103" spans="1:44" s="25" customFormat="1" x14ac:dyDescent="0.25">
      <c r="A103" s="330">
        <f t="shared" si="23"/>
        <v>864</v>
      </c>
      <c r="B103" s="45">
        <f t="shared" si="24"/>
        <v>864</v>
      </c>
      <c r="C103" s="130"/>
      <c r="D103" s="136" t="s">
        <v>48</v>
      </c>
      <c r="E103" s="136"/>
      <c r="F103" s="136">
        <v>0.5</v>
      </c>
      <c r="G103" s="136" t="s">
        <v>24</v>
      </c>
      <c r="H103" s="456"/>
      <c r="I103" s="158">
        <f t="shared" si="30"/>
        <v>0</v>
      </c>
      <c r="J103" s="163"/>
      <c r="K103" s="456"/>
      <c r="L103" s="158">
        <f t="shared" si="31"/>
        <v>0</v>
      </c>
      <c r="M103" s="163"/>
      <c r="N103" s="32">
        <f t="shared" si="29"/>
        <v>0</v>
      </c>
      <c r="O103" s="204"/>
      <c r="P103" s="374" t="s">
        <v>487</v>
      </c>
      <c r="Q103" s="55"/>
      <c r="R103" s="199"/>
      <c r="S103" s="55"/>
    </row>
    <row r="104" spans="1:44" s="25" customFormat="1" x14ac:dyDescent="0.25">
      <c r="A104" s="330">
        <f t="shared" si="23"/>
        <v>865</v>
      </c>
      <c r="B104" s="45">
        <f t="shared" si="24"/>
        <v>865</v>
      </c>
      <c r="C104" s="130"/>
      <c r="D104" s="151" t="s">
        <v>25</v>
      </c>
      <c r="E104" s="170"/>
      <c r="F104" s="166">
        <v>3</v>
      </c>
      <c r="G104" s="173" t="s">
        <v>40</v>
      </c>
      <c r="H104" s="33"/>
      <c r="I104" s="158"/>
      <c r="J104" s="33"/>
      <c r="K104" s="163"/>
      <c r="L104" s="158">
        <f>SUM(L90:L103)</f>
        <v>0</v>
      </c>
      <c r="M104" s="34"/>
      <c r="N104" s="32">
        <f>L104/100*F104</f>
        <v>0</v>
      </c>
      <c r="O104" s="29"/>
      <c r="P104" s="374" t="s">
        <v>487</v>
      </c>
      <c r="Q104" s="28"/>
      <c r="R104" s="199"/>
      <c r="S104" s="12"/>
      <c r="T104" s="78"/>
      <c r="U104" s="78"/>
    </row>
    <row r="105" spans="1:44" s="25" customFormat="1" x14ac:dyDescent="0.25">
      <c r="A105" s="330">
        <f t="shared" si="23"/>
        <v>865</v>
      </c>
      <c r="B105" s="45" t="str">
        <f t="shared" si="24"/>
        <v/>
      </c>
      <c r="C105" s="189"/>
      <c r="D105" s="195" t="s">
        <v>3</v>
      </c>
      <c r="E105" s="190"/>
      <c r="F105" s="190"/>
      <c r="G105" s="190"/>
      <c r="H105" s="191"/>
      <c r="I105" s="192"/>
      <c r="J105" s="193"/>
      <c r="K105" s="191"/>
      <c r="L105" s="192"/>
      <c r="M105" s="193"/>
      <c r="N105" s="194"/>
      <c r="O105" s="206">
        <f>SUM(N90:N104)</f>
        <v>0</v>
      </c>
      <c r="P105" s="29"/>
      <c r="Q105" s="55"/>
      <c r="R105" s="199"/>
      <c r="S105" s="55"/>
    </row>
    <row r="106" spans="1:44" s="25" customFormat="1" x14ac:dyDescent="0.25">
      <c r="A106" s="330">
        <f t="shared" si="23"/>
        <v>865</v>
      </c>
      <c r="B106" s="45" t="str">
        <f t="shared" si="24"/>
        <v/>
      </c>
      <c r="C106" s="196"/>
      <c r="D106" s="197"/>
      <c r="E106" s="139"/>
      <c r="F106" s="139"/>
      <c r="G106" s="139"/>
      <c r="H106" s="160"/>
      <c r="I106" s="198"/>
      <c r="J106" s="199"/>
      <c r="K106" s="160"/>
      <c r="L106" s="198"/>
      <c r="M106" s="199"/>
      <c r="N106" s="77"/>
      <c r="O106" s="204"/>
      <c r="P106" s="29"/>
      <c r="Q106" s="55"/>
      <c r="R106" s="199"/>
      <c r="S106" s="55"/>
    </row>
    <row r="107" spans="1:44" s="25" customFormat="1" ht="15.75" thickBot="1" x14ac:dyDescent="0.3">
      <c r="A107" s="330">
        <f t="shared" si="23"/>
        <v>865</v>
      </c>
      <c r="B107" s="45" t="str">
        <f t="shared" si="24"/>
        <v/>
      </c>
      <c r="C107" s="196"/>
      <c r="D107" s="197"/>
      <c r="E107" s="139"/>
      <c r="F107" s="139"/>
      <c r="G107" s="139"/>
      <c r="H107" s="160"/>
      <c r="I107" s="198"/>
      <c r="J107" s="199"/>
      <c r="K107" s="160"/>
      <c r="L107" s="198"/>
      <c r="M107" s="199"/>
      <c r="N107" s="77"/>
      <c r="O107" s="204"/>
      <c r="P107" s="29"/>
      <c r="Q107" s="55"/>
      <c r="R107" s="199"/>
      <c r="S107" s="55"/>
    </row>
    <row r="108" spans="1:44" s="29" customFormat="1" ht="15.75" thickBot="1" x14ac:dyDescent="0.3">
      <c r="A108" s="330">
        <f t="shared" si="23"/>
        <v>865</v>
      </c>
      <c r="B108" s="45" t="str">
        <f t="shared" si="24"/>
        <v/>
      </c>
      <c r="C108" s="125"/>
      <c r="D108" s="188" t="s">
        <v>218</v>
      </c>
      <c r="E108" s="134"/>
      <c r="F108" s="157"/>
      <c r="G108" s="32"/>
      <c r="H108" s="120"/>
      <c r="I108" s="158"/>
      <c r="J108" s="32"/>
      <c r="K108" s="119"/>
      <c r="L108" s="158"/>
      <c r="M108" s="32"/>
      <c r="N108" s="32"/>
      <c r="O108" s="204"/>
      <c r="Q108" s="55"/>
      <c r="R108" s="199"/>
      <c r="S108" s="55"/>
      <c r="AO108" s="28"/>
      <c r="AP108" s="28"/>
      <c r="AQ108" s="28"/>
      <c r="AR108" s="28"/>
    </row>
    <row r="109" spans="1:44" s="29" customFormat="1" x14ac:dyDescent="0.25">
      <c r="A109" s="330">
        <f t="shared" si="23"/>
        <v>866</v>
      </c>
      <c r="B109" s="45">
        <f t="shared" si="24"/>
        <v>866</v>
      </c>
      <c r="C109" s="125"/>
      <c r="D109" s="140" t="s">
        <v>121</v>
      </c>
      <c r="E109" s="134"/>
      <c r="F109" s="157">
        <v>2</v>
      </c>
      <c r="G109" s="32" t="s">
        <v>24</v>
      </c>
      <c r="H109" s="454"/>
      <c r="I109" s="158">
        <f>F109*H109</f>
        <v>0</v>
      </c>
      <c r="J109" s="32"/>
      <c r="K109" s="120"/>
      <c r="L109" s="158"/>
      <c r="M109" s="32"/>
      <c r="N109" s="32">
        <f>SUM(I109+L109)</f>
        <v>0</v>
      </c>
      <c r="O109" s="204"/>
      <c r="P109" s="374" t="s">
        <v>487</v>
      </c>
      <c r="Q109" s="55"/>
      <c r="R109" s="199"/>
      <c r="S109" s="55"/>
      <c r="AO109" s="28"/>
      <c r="AP109" s="28"/>
      <c r="AQ109" s="28"/>
      <c r="AR109" s="28"/>
    </row>
    <row r="110" spans="1:44" s="29" customFormat="1" x14ac:dyDescent="0.25">
      <c r="A110" s="330">
        <f t="shared" si="23"/>
        <v>867</v>
      </c>
      <c r="B110" s="45">
        <f t="shared" si="24"/>
        <v>867</v>
      </c>
      <c r="C110" s="125" t="s">
        <v>277</v>
      </c>
      <c r="D110" s="142" t="s">
        <v>183</v>
      </c>
      <c r="E110" s="134"/>
      <c r="F110" s="157">
        <v>1</v>
      </c>
      <c r="G110" s="32" t="s">
        <v>22</v>
      </c>
      <c r="H110" s="454"/>
      <c r="I110" s="158">
        <f t="shared" ref="I110" si="32">F110*H110</f>
        <v>0</v>
      </c>
      <c r="J110" s="32"/>
      <c r="K110" s="454"/>
      <c r="L110" s="158">
        <f t="shared" ref="L110" si="33">F110*K110</f>
        <v>0</v>
      </c>
      <c r="M110" s="32"/>
      <c r="N110" s="32">
        <f t="shared" ref="N110" si="34">SUM(I110+L110)</f>
        <v>0</v>
      </c>
      <c r="O110" s="204"/>
      <c r="P110" s="374" t="s">
        <v>487</v>
      </c>
      <c r="Q110" s="55"/>
      <c r="R110" s="199"/>
      <c r="S110" s="55"/>
      <c r="AO110" s="28"/>
      <c r="AP110" s="28"/>
      <c r="AQ110" s="28"/>
      <c r="AR110" s="28"/>
    </row>
    <row r="111" spans="1:44" s="47" customFormat="1" ht="15" customHeight="1" x14ac:dyDescent="0.25">
      <c r="A111" s="330">
        <f t="shared" si="23"/>
        <v>868</v>
      </c>
      <c r="B111" s="45">
        <f t="shared" si="24"/>
        <v>868</v>
      </c>
      <c r="C111" s="200" t="s">
        <v>59</v>
      </c>
      <c r="D111" s="201" t="s">
        <v>228</v>
      </c>
      <c r="F111" s="25">
        <v>1</v>
      </c>
      <c r="G111" s="28" t="s">
        <v>13</v>
      </c>
      <c r="H111" s="455"/>
      <c r="I111" s="158">
        <f t="shared" ref="I111" si="35">F111*H111</f>
        <v>0</v>
      </c>
      <c r="J111" s="46"/>
      <c r="K111" s="457"/>
      <c r="L111" s="158">
        <f t="shared" ref="L111:L112" si="36">F111*K111</f>
        <v>0</v>
      </c>
      <c r="M111" s="46"/>
      <c r="N111" s="41">
        <f t="shared" ref="N111:N122" si="37">SUM(I111+L111)</f>
        <v>0</v>
      </c>
      <c r="O111" s="205"/>
      <c r="P111" s="374" t="s">
        <v>487</v>
      </c>
      <c r="Q111" s="55"/>
      <c r="R111" s="199"/>
      <c r="S111" s="55"/>
      <c r="T111" s="117"/>
    </row>
    <row r="112" spans="1:44" s="47" customFormat="1" ht="15" customHeight="1" x14ac:dyDescent="0.25">
      <c r="A112" s="330">
        <f t="shared" si="23"/>
        <v>869</v>
      </c>
      <c r="B112" s="45">
        <f t="shared" si="24"/>
        <v>869</v>
      </c>
      <c r="C112" s="127" t="s">
        <v>273</v>
      </c>
      <c r="D112" s="143" t="s">
        <v>181</v>
      </c>
      <c r="E112" s="164"/>
      <c r="F112" s="157">
        <v>1</v>
      </c>
      <c r="G112" s="134" t="s">
        <v>13</v>
      </c>
      <c r="H112" s="456"/>
      <c r="I112" s="158">
        <f t="shared" ref="I112:I122" si="38">F112*H112</f>
        <v>0</v>
      </c>
      <c r="J112" s="163"/>
      <c r="K112" s="456"/>
      <c r="L112" s="158">
        <f t="shared" si="36"/>
        <v>0</v>
      </c>
      <c r="M112" s="163"/>
      <c r="N112" s="32">
        <f t="shared" si="37"/>
        <v>0</v>
      </c>
      <c r="O112" s="204"/>
      <c r="P112" s="374" t="s">
        <v>487</v>
      </c>
      <c r="Q112" s="55"/>
      <c r="R112" s="199"/>
      <c r="S112" s="55"/>
    </row>
    <row r="113" spans="1:44" s="47" customFormat="1" ht="15" customHeight="1" x14ac:dyDescent="0.25">
      <c r="A113" s="330">
        <f t="shared" si="23"/>
        <v>870</v>
      </c>
      <c r="B113" s="45">
        <f t="shared" si="24"/>
        <v>870</v>
      </c>
      <c r="C113" s="127" t="s">
        <v>61</v>
      </c>
      <c r="D113" s="143" t="s">
        <v>182</v>
      </c>
      <c r="E113" s="164"/>
      <c r="F113" s="157">
        <v>1</v>
      </c>
      <c r="G113" s="134" t="s">
        <v>13</v>
      </c>
      <c r="H113" s="456"/>
      <c r="I113" s="158">
        <f t="shared" si="38"/>
        <v>0</v>
      </c>
      <c r="J113" s="163"/>
      <c r="K113" s="456"/>
      <c r="L113" s="158">
        <f t="shared" ref="L113:L122" si="39">F113*K113</f>
        <v>0</v>
      </c>
      <c r="M113" s="163"/>
      <c r="N113" s="32">
        <f t="shared" si="37"/>
        <v>0</v>
      </c>
      <c r="O113" s="204"/>
      <c r="P113" s="374" t="s">
        <v>487</v>
      </c>
      <c r="Q113" s="55"/>
      <c r="R113" s="199"/>
      <c r="S113" s="55"/>
    </row>
    <row r="114" spans="1:44" s="25" customFormat="1" x14ac:dyDescent="0.25">
      <c r="A114" s="330">
        <f t="shared" si="23"/>
        <v>871</v>
      </c>
      <c r="B114" s="45">
        <f t="shared" si="24"/>
        <v>871</v>
      </c>
      <c r="C114" s="127" t="s">
        <v>60</v>
      </c>
      <c r="D114" s="136" t="s">
        <v>106</v>
      </c>
      <c r="E114" s="136"/>
      <c r="F114" s="159">
        <v>1</v>
      </c>
      <c r="G114" s="136" t="s">
        <v>13</v>
      </c>
      <c r="H114" s="456"/>
      <c r="I114" s="158">
        <f t="shared" si="38"/>
        <v>0</v>
      </c>
      <c r="J114" s="163"/>
      <c r="K114" s="456"/>
      <c r="L114" s="158">
        <f t="shared" si="39"/>
        <v>0</v>
      </c>
      <c r="M114" s="163"/>
      <c r="N114" s="32">
        <f t="shared" si="37"/>
        <v>0</v>
      </c>
      <c r="O114" s="204"/>
      <c r="P114" s="374" t="s">
        <v>487</v>
      </c>
      <c r="Q114" s="55"/>
      <c r="R114" s="199"/>
      <c r="S114" s="55"/>
    </row>
    <row r="115" spans="1:44" s="25" customFormat="1" x14ac:dyDescent="0.25">
      <c r="A115" s="330">
        <f t="shared" si="23"/>
        <v>872</v>
      </c>
      <c r="B115" s="45">
        <f t="shared" si="24"/>
        <v>872</v>
      </c>
      <c r="C115" s="127" t="s">
        <v>60</v>
      </c>
      <c r="D115" s="136" t="s">
        <v>45</v>
      </c>
      <c r="E115" s="136"/>
      <c r="F115" s="157">
        <v>1</v>
      </c>
      <c r="G115" s="136" t="s">
        <v>13</v>
      </c>
      <c r="H115" s="456"/>
      <c r="I115" s="158">
        <f t="shared" si="38"/>
        <v>0</v>
      </c>
      <c r="J115" s="163"/>
      <c r="K115" s="456"/>
      <c r="L115" s="158">
        <f t="shared" si="39"/>
        <v>0</v>
      </c>
      <c r="M115" s="163"/>
      <c r="N115" s="32">
        <f t="shared" si="37"/>
        <v>0</v>
      </c>
      <c r="O115" s="204"/>
      <c r="P115" s="374" t="s">
        <v>487</v>
      </c>
      <c r="Q115" s="55"/>
      <c r="R115" s="199"/>
      <c r="S115" s="55"/>
    </row>
    <row r="116" spans="1:44" s="47" customFormat="1" ht="15" customHeight="1" x14ac:dyDescent="0.25">
      <c r="A116" s="330">
        <f t="shared" si="23"/>
        <v>873</v>
      </c>
      <c r="B116" s="45">
        <f t="shared" si="24"/>
        <v>873</v>
      </c>
      <c r="C116" s="127" t="s">
        <v>58</v>
      </c>
      <c r="D116" s="143" t="s">
        <v>44</v>
      </c>
      <c r="E116" s="164"/>
      <c r="F116" s="157">
        <v>1</v>
      </c>
      <c r="G116" s="134" t="s">
        <v>13</v>
      </c>
      <c r="H116" s="456"/>
      <c r="I116" s="158">
        <f t="shared" si="38"/>
        <v>0</v>
      </c>
      <c r="J116" s="163"/>
      <c r="K116" s="456"/>
      <c r="L116" s="158">
        <f t="shared" si="39"/>
        <v>0</v>
      </c>
      <c r="M116" s="163"/>
      <c r="N116" s="32">
        <f t="shared" si="37"/>
        <v>0</v>
      </c>
      <c r="O116" s="204"/>
      <c r="P116" s="374" t="s">
        <v>487</v>
      </c>
      <c r="Q116" s="55"/>
      <c r="R116" s="199"/>
      <c r="S116" s="55"/>
    </row>
    <row r="117" spans="1:44" s="25" customFormat="1" x14ac:dyDescent="0.25">
      <c r="A117" s="330">
        <f t="shared" si="23"/>
        <v>874</v>
      </c>
      <c r="B117" s="45">
        <f t="shared" si="24"/>
        <v>874</v>
      </c>
      <c r="C117" s="127" t="s">
        <v>60</v>
      </c>
      <c r="D117" s="136" t="s">
        <v>46</v>
      </c>
      <c r="E117" s="136"/>
      <c r="F117" s="159">
        <v>14</v>
      </c>
      <c r="G117" s="136" t="s">
        <v>13</v>
      </c>
      <c r="H117" s="456"/>
      <c r="I117" s="158">
        <f t="shared" si="38"/>
        <v>0</v>
      </c>
      <c r="J117" s="163"/>
      <c r="K117" s="456"/>
      <c r="L117" s="158">
        <f t="shared" si="39"/>
        <v>0</v>
      </c>
      <c r="M117" s="163"/>
      <c r="N117" s="32">
        <f t="shared" si="37"/>
        <v>0</v>
      </c>
      <c r="O117" s="204"/>
      <c r="P117" s="374" t="s">
        <v>487</v>
      </c>
      <c r="Q117" s="55"/>
      <c r="R117" s="199"/>
      <c r="S117" s="55"/>
    </row>
    <row r="118" spans="1:44" s="25" customFormat="1" x14ac:dyDescent="0.25">
      <c r="A118" s="330">
        <f t="shared" si="23"/>
        <v>875</v>
      </c>
      <c r="B118" s="45">
        <f t="shared" si="24"/>
        <v>875</v>
      </c>
      <c r="C118" s="237" t="s">
        <v>354</v>
      </c>
      <c r="D118" s="136" t="s">
        <v>234</v>
      </c>
      <c r="E118" s="136"/>
      <c r="F118" s="159">
        <v>1</v>
      </c>
      <c r="G118" s="136" t="s">
        <v>13</v>
      </c>
      <c r="H118" s="456"/>
      <c r="I118" s="158">
        <f t="shared" si="38"/>
        <v>0</v>
      </c>
      <c r="J118" s="163"/>
      <c r="K118" s="456"/>
      <c r="L118" s="158">
        <f t="shared" si="39"/>
        <v>0</v>
      </c>
      <c r="M118" s="163"/>
      <c r="N118" s="32">
        <f t="shared" si="37"/>
        <v>0</v>
      </c>
      <c r="O118" s="204"/>
      <c r="P118" s="374" t="s">
        <v>487</v>
      </c>
      <c r="Q118" s="55"/>
      <c r="R118" s="199"/>
      <c r="S118" s="55"/>
    </row>
    <row r="119" spans="1:44" x14ac:dyDescent="0.25">
      <c r="A119" s="330">
        <f t="shared" si="23"/>
        <v>876</v>
      </c>
      <c r="B119" s="45">
        <f t="shared" si="24"/>
        <v>876</v>
      </c>
      <c r="C119" s="124" t="s">
        <v>63</v>
      </c>
      <c r="D119" s="136" t="s">
        <v>47</v>
      </c>
      <c r="F119" s="159">
        <v>53</v>
      </c>
      <c r="G119" s="134" t="s">
        <v>13</v>
      </c>
      <c r="H119" s="456"/>
      <c r="I119" s="158">
        <f t="shared" si="38"/>
        <v>0</v>
      </c>
      <c r="J119" s="163"/>
      <c r="K119" s="456"/>
      <c r="L119" s="158">
        <f t="shared" si="39"/>
        <v>0</v>
      </c>
      <c r="M119" s="163"/>
      <c r="N119" s="32">
        <f t="shared" si="37"/>
        <v>0</v>
      </c>
      <c r="P119" s="374" t="s">
        <v>487</v>
      </c>
      <c r="Q119" s="55"/>
      <c r="R119" s="199"/>
      <c r="S119" s="55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</row>
    <row r="120" spans="1:44" x14ac:dyDescent="0.25">
      <c r="A120" s="330">
        <f t="shared" si="23"/>
        <v>877</v>
      </c>
      <c r="B120" s="45">
        <f t="shared" si="24"/>
        <v>877</v>
      </c>
      <c r="D120" s="136" t="s">
        <v>27</v>
      </c>
      <c r="F120" s="157">
        <v>0.5</v>
      </c>
      <c r="G120" s="134" t="s">
        <v>16</v>
      </c>
      <c r="H120" s="454"/>
      <c r="I120" s="158">
        <f t="shared" si="38"/>
        <v>0</v>
      </c>
      <c r="J120" s="163"/>
      <c r="K120" s="456"/>
      <c r="L120" s="158">
        <f t="shared" si="39"/>
        <v>0</v>
      </c>
      <c r="M120" s="163"/>
      <c r="N120" s="32">
        <f t="shared" si="37"/>
        <v>0</v>
      </c>
      <c r="P120" s="374" t="s">
        <v>487</v>
      </c>
      <c r="Q120" s="55"/>
      <c r="R120" s="199"/>
      <c r="S120" s="55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</row>
    <row r="121" spans="1:44" s="25" customFormat="1" x14ac:dyDescent="0.25">
      <c r="A121" s="330">
        <f t="shared" si="23"/>
        <v>878</v>
      </c>
      <c r="B121" s="45">
        <f t="shared" si="24"/>
        <v>878</v>
      </c>
      <c r="C121" s="125" t="s">
        <v>64</v>
      </c>
      <c r="D121" s="136" t="s">
        <v>11</v>
      </c>
      <c r="E121" s="136"/>
      <c r="F121" s="157">
        <v>1</v>
      </c>
      <c r="G121" s="136" t="s">
        <v>13</v>
      </c>
      <c r="H121" s="456"/>
      <c r="I121" s="158">
        <f t="shared" si="38"/>
        <v>0</v>
      </c>
      <c r="J121" s="163"/>
      <c r="K121" s="456"/>
      <c r="L121" s="158">
        <f t="shared" si="39"/>
        <v>0</v>
      </c>
      <c r="M121" s="163"/>
      <c r="N121" s="32">
        <f t="shared" si="37"/>
        <v>0</v>
      </c>
      <c r="O121" s="204"/>
      <c r="P121" s="374" t="s">
        <v>487</v>
      </c>
      <c r="Q121" s="55"/>
      <c r="R121" s="199"/>
      <c r="S121" s="55"/>
    </row>
    <row r="122" spans="1:44" s="25" customFormat="1" x14ac:dyDescent="0.25">
      <c r="A122" s="330">
        <f t="shared" si="23"/>
        <v>879</v>
      </c>
      <c r="B122" s="45">
        <f t="shared" si="24"/>
        <v>879</v>
      </c>
      <c r="C122" s="130"/>
      <c r="D122" s="136" t="s">
        <v>48</v>
      </c>
      <c r="E122" s="136"/>
      <c r="F122" s="136">
        <v>0.5</v>
      </c>
      <c r="G122" s="136" t="s">
        <v>24</v>
      </c>
      <c r="H122" s="456"/>
      <c r="I122" s="158">
        <f t="shared" si="38"/>
        <v>0</v>
      </c>
      <c r="J122" s="163"/>
      <c r="K122" s="456"/>
      <c r="L122" s="158">
        <f t="shared" si="39"/>
        <v>0</v>
      </c>
      <c r="M122" s="163"/>
      <c r="N122" s="32">
        <f t="shared" si="37"/>
        <v>0</v>
      </c>
      <c r="O122" s="204"/>
      <c r="P122" s="374" t="s">
        <v>487</v>
      </c>
      <c r="Q122" s="55"/>
      <c r="R122" s="199"/>
      <c r="S122" s="55"/>
    </row>
    <row r="123" spans="1:44" s="25" customFormat="1" x14ac:dyDescent="0.25">
      <c r="A123" s="330">
        <f t="shared" si="23"/>
        <v>880</v>
      </c>
      <c r="B123" s="45">
        <f t="shared" si="24"/>
        <v>880</v>
      </c>
      <c r="C123" s="130"/>
      <c r="D123" s="151" t="s">
        <v>25</v>
      </c>
      <c r="E123" s="170"/>
      <c r="F123" s="166">
        <v>3</v>
      </c>
      <c r="G123" s="173" t="s">
        <v>40</v>
      </c>
      <c r="H123" s="33"/>
      <c r="I123" s="158"/>
      <c r="J123" s="33"/>
      <c r="K123" s="163"/>
      <c r="L123" s="158">
        <f>SUM(L109:L122)</f>
        <v>0</v>
      </c>
      <c r="M123" s="34"/>
      <c r="N123" s="32">
        <f>L123/100*F123</f>
        <v>0</v>
      </c>
      <c r="O123" s="29"/>
      <c r="P123" s="374" t="s">
        <v>487</v>
      </c>
      <c r="Q123" s="28"/>
      <c r="R123" s="199"/>
      <c r="S123" s="12"/>
      <c r="T123" s="78"/>
      <c r="U123" s="78"/>
    </row>
    <row r="124" spans="1:44" s="25" customFormat="1" x14ac:dyDescent="0.25">
      <c r="A124" s="330">
        <f t="shared" si="23"/>
        <v>880</v>
      </c>
      <c r="B124" s="45" t="str">
        <f t="shared" si="24"/>
        <v/>
      </c>
      <c r="C124" s="189"/>
      <c r="D124" s="195" t="s">
        <v>3</v>
      </c>
      <c r="E124" s="190"/>
      <c r="F124" s="190"/>
      <c r="G124" s="190"/>
      <c r="H124" s="191"/>
      <c r="I124" s="192"/>
      <c r="J124" s="193"/>
      <c r="K124" s="191"/>
      <c r="L124" s="192"/>
      <c r="M124" s="193"/>
      <c r="N124" s="194"/>
      <c r="O124" s="206">
        <f>SUM(N109:N123)</f>
        <v>0</v>
      </c>
      <c r="P124" s="29"/>
      <c r="Q124" s="55"/>
      <c r="R124" s="199"/>
      <c r="S124" s="55"/>
    </row>
    <row r="125" spans="1:44" s="25" customFormat="1" x14ac:dyDescent="0.25">
      <c r="A125" s="330">
        <f t="shared" si="23"/>
        <v>880</v>
      </c>
      <c r="B125" s="45" t="str">
        <f t="shared" si="24"/>
        <v/>
      </c>
      <c r="C125" s="196"/>
      <c r="D125" s="197"/>
      <c r="E125" s="139"/>
      <c r="F125" s="139"/>
      <c r="G125" s="139"/>
      <c r="H125" s="160"/>
      <c r="I125" s="198"/>
      <c r="J125" s="199"/>
      <c r="K125" s="160"/>
      <c r="L125" s="198"/>
      <c r="M125" s="199"/>
      <c r="N125" s="77"/>
      <c r="O125" s="204"/>
      <c r="P125" s="29"/>
      <c r="Q125" s="55"/>
      <c r="R125" s="199"/>
      <c r="S125" s="55"/>
    </row>
    <row r="126" spans="1:44" s="25" customFormat="1" ht="15.75" thickBot="1" x14ac:dyDescent="0.3">
      <c r="A126" s="330">
        <f t="shared" si="23"/>
        <v>880</v>
      </c>
      <c r="B126" s="45" t="str">
        <f t="shared" si="24"/>
        <v/>
      </c>
      <c r="C126" s="196"/>
      <c r="D126" s="197"/>
      <c r="E126" s="139"/>
      <c r="F126" s="139"/>
      <c r="G126" s="139"/>
      <c r="H126" s="160"/>
      <c r="I126" s="198"/>
      <c r="J126" s="199"/>
      <c r="K126" s="160"/>
      <c r="L126" s="198"/>
      <c r="M126" s="199"/>
      <c r="N126" s="77"/>
      <c r="O126" s="204"/>
      <c r="P126" s="29"/>
      <c r="Q126" s="55"/>
      <c r="R126" s="199"/>
      <c r="S126" s="55"/>
    </row>
    <row r="127" spans="1:44" s="29" customFormat="1" ht="15.75" thickBot="1" x14ac:dyDescent="0.3">
      <c r="A127" s="330">
        <f t="shared" si="23"/>
        <v>880</v>
      </c>
      <c r="B127" s="45" t="str">
        <f t="shared" si="24"/>
        <v/>
      </c>
      <c r="C127" s="125"/>
      <c r="D127" s="188" t="s">
        <v>219</v>
      </c>
      <c r="E127" s="134"/>
      <c r="F127" s="157"/>
      <c r="G127" s="32"/>
      <c r="H127" s="120"/>
      <c r="I127" s="158"/>
      <c r="J127" s="32"/>
      <c r="K127" s="119"/>
      <c r="L127" s="158"/>
      <c r="M127" s="32"/>
      <c r="N127" s="32"/>
      <c r="O127" s="204"/>
      <c r="Q127" s="55"/>
      <c r="R127" s="199"/>
      <c r="S127" s="55"/>
      <c r="AO127" s="28"/>
      <c r="AP127" s="28"/>
      <c r="AQ127" s="28"/>
      <c r="AR127" s="28"/>
    </row>
    <row r="128" spans="1:44" s="29" customFormat="1" x14ac:dyDescent="0.25">
      <c r="A128" s="330">
        <f t="shared" si="23"/>
        <v>881</v>
      </c>
      <c r="B128" s="45">
        <f t="shared" si="24"/>
        <v>881</v>
      </c>
      <c r="C128" s="125"/>
      <c r="D128" s="140" t="s">
        <v>121</v>
      </c>
      <c r="E128" s="134"/>
      <c r="F128" s="157">
        <v>2</v>
      </c>
      <c r="G128" s="32" t="s">
        <v>24</v>
      </c>
      <c r="H128" s="454"/>
      <c r="I128" s="158">
        <f>F128*H128</f>
        <v>0</v>
      </c>
      <c r="J128" s="32"/>
      <c r="K128" s="120"/>
      <c r="L128" s="158"/>
      <c r="M128" s="32"/>
      <c r="N128" s="32">
        <f>SUM(I128+L128)</f>
        <v>0</v>
      </c>
      <c r="O128" s="204"/>
      <c r="P128" s="374" t="s">
        <v>487</v>
      </c>
      <c r="Q128" s="55"/>
      <c r="R128" s="199"/>
      <c r="S128" s="55"/>
      <c r="AO128" s="28"/>
      <c r="AP128" s="28"/>
      <c r="AQ128" s="28"/>
      <c r="AR128" s="28"/>
    </row>
    <row r="129" spans="1:44" s="29" customFormat="1" x14ac:dyDescent="0.25">
      <c r="A129" s="330">
        <f t="shared" si="23"/>
        <v>882</v>
      </c>
      <c r="B129" s="45">
        <f t="shared" si="24"/>
        <v>882</v>
      </c>
      <c r="C129" s="125" t="s">
        <v>277</v>
      </c>
      <c r="D129" s="142" t="s">
        <v>179</v>
      </c>
      <c r="E129" s="134"/>
      <c r="F129" s="157">
        <v>1</v>
      </c>
      <c r="G129" s="32" t="s">
        <v>22</v>
      </c>
      <c r="H129" s="454"/>
      <c r="I129" s="158">
        <f t="shared" ref="I129:I131" si="40">F129*H129</f>
        <v>0</v>
      </c>
      <c r="J129" s="32"/>
      <c r="K129" s="454"/>
      <c r="L129" s="158">
        <f t="shared" ref="L129:L131" si="41">F129*K129</f>
        <v>0</v>
      </c>
      <c r="M129" s="32"/>
      <c r="N129" s="32">
        <f t="shared" ref="N129:N141" si="42">SUM(I129+L129)</f>
        <v>0</v>
      </c>
      <c r="O129" s="204"/>
      <c r="P129" s="374" t="s">
        <v>487</v>
      </c>
      <c r="Q129" s="55"/>
      <c r="R129" s="199"/>
      <c r="S129" s="55"/>
      <c r="AO129" s="28"/>
      <c r="AP129" s="28"/>
      <c r="AQ129" s="28"/>
      <c r="AR129" s="28"/>
    </row>
    <row r="130" spans="1:44" s="47" customFormat="1" ht="15" customHeight="1" x14ac:dyDescent="0.25">
      <c r="A130" s="330">
        <f t="shared" si="23"/>
        <v>883</v>
      </c>
      <c r="B130" s="45">
        <f t="shared" si="24"/>
        <v>883</v>
      </c>
      <c r="C130" s="200" t="s">
        <v>59</v>
      </c>
      <c r="D130" s="201" t="s">
        <v>228</v>
      </c>
      <c r="F130" s="25">
        <v>1</v>
      </c>
      <c r="G130" s="28" t="s">
        <v>13</v>
      </c>
      <c r="H130" s="455"/>
      <c r="I130" s="158">
        <f t="shared" si="40"/>
        <v>0</v>
      </c>
      <c r="J130" s="46"/>
      <c r="K130" s="457"/>
      <c r="L130" s="158">
        <f t="shared" si="41"/>
        <v>0</v>
      </c>
      <c r="M130" s="46"/>
      <c r="N130" s="41">
        <f t="shared" si="42"/>
        <v>0</v>
      </c>
      <c r="O130" s="205"/>
      <c r="P130" s="374" t="s">
        <v>487</v>
      </c>
      <c r="Q130" s="55"/>
      <c r="R130" s="199"/>
      <c r="S130" s="55"/>
      <c r="T130" s="117"/>
    </row>
    <row r="131" spans="1:44" s="47" customFormat="1" ht="15" customHeight="1" x14ac:dyDescent="0.25">
      <c r="A131" s="330">
        <f t="shared" si="23"/>
        <v>884</v>
      </c>
      <c r="B131" s="45">
        <f t="shared" si="24"/>
        <v>884</v>
      </c>
      <c r="C131" s="127" t="s">
        <v>273</v>
      </c>
      <c r="D131" s="143" t="s">
        <v>181</v>
      </c>
      <c r="E131" s="164"/>
      <c r="F131" s="157">
        <v>1</v>
      </c>
      <c r="G131" s="134" t="s">
        <v>13</v>
      </c>
      <c r="H131" s="456"/>
      <c r="I131" s="158">
        <f t="shared" si="40"/>
        <v>0</v>
      </c>
      <c r="J131" s="163"/>
      <c r="K131" s="456"/>
      <c r="L131" s="158">
        <f t="shared" si="41"/>
        <v>0</v>
      </c>
      <c r="M131" s="163"/>
      <c r="N131" s="32">
        <f t="shared" si="42"/>
        <v>0</v>
      </c>
      <c r="O131" s="204"/>
      <c r="P131" s="374" t="s">
        <v>487</v>
      </c>
      <c r="Q131" s="55"/>
      <c r="R131" s="199"/>
      <c r="S131" s="55"/>
    </row>
    <row r="132" spans="1:44" s="25" customFormat="1" x14ac:dyDescent="0.25">
      <c r="A132" s="330">
        <f t="shared" si="23"/>
        <v>885</v>
      </c>
      <c r="B132" s="45">
        <f t="shared" si="24"/>
        <v>885</v>
      </c>
      <c r="C132" s="127" t="s">
        <v>60</v>
      </c>
      <c r="D132" s="136" t="s">
        <v>106</v>
      </c>
      <c r="E132" s="136"/>
      <c r="F132" s="159">
        <v>1</v>
      </c>
      <c r="G132" s="136" t="s">
        <v>13</v>
      </c>
      <c r="H132" s="456"/>
      <c r="I132" s="158">
        <f t="shared" ref="I132:I141" si="43">F132*H132</f>
        <v>0</v>
      </c>
      <c r="J132" s="163"/>
      <c r="K132" s="456"/>
      <c r="L132" s="158">
        <f t="shared" ref="L132:L141" si="44">F132*K132</f>
        <v>0</v>
      </c>
      <c r="M132" s="163"/>
      <c r="N132" s="32">
        <f t="shared" si="42"/>
        <v>0</v>
      </c>
      <c r="O132" s="204"/>
      <c r="P132" s="374" t="s">
        <v>487</v>
      </c>
      <c r="Q132" s="55"/>
      <c r="R132" s="199"/>
      <c r="S132" s="55"/>
    </row>
    <row r="133" spans="1:44" s="47" customFormat="1" ht="15" customHeight="1" x14ac:dyDescent="0.25">
      <c r="A133" s="330">
        <f t="shared" si="23"/>
        <v>886</v>
      </c>
      <c r="B133" s="45">
        <f t="shared" si="24"/>
        <v>886</v>
      </c>
      <c r="C133" s="127" t="s">
        <v>61</v>
      </c>
      <c r="D133" s="143" t="s">
        <v>182</v>
      </c>
      <c r="E133" s="164"/>
      <c r="F133" s="157">
        <v>1</v>
      </c>
      <c r="G133" s="134" t="s">
        <v>13</v>
      </c>
      <c r="H133" s="456"/>
      <c r="I133" s="158">
        <f t="shared" si="43"/>
        <v>0</v>
      </c>
      <c r="J133" s="163"/>
      <c r="K133" s="456"/>
      <c r="L133" s="158">
        <f t="shared" si="44"/>
        <v>0</v>
      </c>
      <c r="M133" s="163"/>
      <c r="N133" s="32">
        <f t="shared" si="42"/>
        <v>0</v>
      </c>
      <c r="O133" s="204"/>
      <c r="P133" s="374" t="s">
        <v>487</v>
      </c>
      <c r="Q133" s="55"/>
      <c r="R133" s="199"/>
      <c r="S133" s="55"/>
    </row>
    <row r="134" spans="1:44" s="25" customFormat="1" x14ac:dyDescent="0.25">
      <c r="A134" s="330">
        <f t="shared" si="23"/>
        <v>887</v>
      </c>
      <c r="B134" s="45">
        <f t="shared" si="24"/>
        <v>887</v>
      </c>
      <c r="C134" s="127" t="s">
        <v>60</v>
      </c>
      <c r="D134" s="136" t="s">
        <v>45</v>
      </c>
      <c r="E134" s="136"/>
      <c r="F134" s="157">
        <v>1</v>
      </c>
      <c r="G134" s="136" t="s">
        <v>13</v>
      </c>
      <c r="H134" s="456"/>
      <c r="I134" s="158">
        <f t="shared" si="43"/>
        <v>0</v>
      </c>
      <c r="J134" s="163"/>
      <c r="K134" s="456"/>
      <c r="L134" s="158">
        <f t="shared" si="44"/>
        <v>0</v>
      </c>
      <c r="M134" s="163"/>
      <c r="N134" s="32">
        <f t="shared" si="42"/>
        <v>0</v>
      </c>
      <c r="O134" s="204"/>
      <c r="P134" s="374" t="s">
        <v>487</v>
      </c>
      <c r="Q134" s="55"/>
      <c r="R134" s="199"/>
      <c r="S134" s="55"/>
    </row>
    <row r="135" spans="1:44" s="47" customFormat="1" ht="15" customHeight="1" x14ac:dyDescent="0.25">
      <c r="A135" s="330">
        <f t="shared" si="23"/>
        <v>888</v>
      </c>
      <c r="B135" s="45">
        <f t="shared" si="24"/>
        <v>888</v>
      </c>
      <c r="C135" s="127" t="s">
        <v>58</v>
      </c>
      <c r="D135" s="143" t="s">
        <v>44</v>
      </c>
      <c r="E135" s="164"/>
      <c r="F135" s="157">
        <v>1</v>
      </c>
      <c r="G135" s="134" t="s">
        <v>13</v>
      </c>
      <c r="H135" s="456"/>
      <c r="I135" s="158">
        <f t="shared" si="43"/>
        <v>0</v>
      </c>
      <c r="J135" s="163"/>
      <c r="K135" s="456"/>
      <c r="L135" s="158">
        <f t="shared" si="44"/>
        <v>0</v>
      </c>
      <c r="M135" s="163"/>
      <c r="N135" s="32">
        <f t="shared" si="42"/>
        <v>0</v>
      </c>
      <c r="O135" s="204"/>
      <c r="P135" s="374" t="s">
        <v>487</v>
      </c>
      <c r="Q135" s="55"/>
      <c r="R135" s="199"/>
      <c r="S135" s="55"/>
    </row>
    <row r="136" spans="1:44" s="25" customFormat="1" x14ac:dyDescent="0.25">
      <c r="A136" s="330">
        <f t="shared" si="23"/>
        <v>889</v>
      </c>
      <c r="B136" s="45">
        <f t="shared" si="24"/>
        <v>889</v>
      </c>
      <c r="C136" s="127" t="s">
        <v>60</v>
      </c>
      <c r="D136" s="136" t="s">
        <v>46</v>
      </c>
      <c r="E136" s="136"/>
      <c r="F136" s="159">
        <v>6</v>
      </c>
      <c r="G136" s="136" t="s">
        <v>13</v>
      </c>
      <c r="H136" s="456"/>
      <c r="I136" s="158">
        <f t="shared" si="43"/>
        <v>0</v>
      </c>
      <c r="J136" s="163"/>
      <c r="K136" s="456"/>
      <c r="L136" s="158">
        <f t="shared" si="44"/>
        <v>0</v>
      </c>
      <c r="M136" s="163"/>
      <c r="N136" s="32">
        <f t="shared" si="42"/>
        <v>0</v>
      </c>
      <c r="O136" s="204"/>
      <c r="P136" s="374" t="s">
        <v>487</v>
      </c>
      <c r="Q136" s="55"/>
      <c r="R136" s="199"/>
      <c r="S136" s="55"/>
    </row>
    <row r="137" spans="1:44" s="25" customFormat="1" x14ac:dyDescent="0.25">
      <c r="A137" s="330">
        <f t="shared" si="23"/>
        <v>890</v>
      </c>
      <c r="B137" s="45">
        <f t="shared" si="24"/>
        <v>890</v>
      </c>
      <c r="C137" s="237" t="s">
        <v>354</v>
      </c>
      <c r="D137" s="136" t="s">
        <v>234</v>
      </c>
      <c r="E137" s="136"/>
      <c r="F137" s="159">
        <v>1</v>
      </c>
      <c r="G137" s="136" t="s">
        <v>13</v>
      </c>
      <c r="H137" s="456"/>
      <c r="I137" s="158">
        <f t="shared" si="43"/>
        <v>0</v>
      </c>
      <c r="J137" s="163"/>
      <c r="K137" s="456"/>
      <c r="L137" s="158">
        <f t="shared" si="44"/>
        <v>0</v>
      </c>
      <c r="M137" s="163"/>
      <c r="N137" s="32">
        <f t="shared" si="42"/>
        <v>0</v>
      </c>
      <c r="O137" s="204"/>
      <c r="P137" s="374" t="s">
        <v>487</v>
      </c>
      <c r="Q137" s="55"/>
      <c r="R137" s="199"/>
      <c r="S137" s="55"/>
    </row>
    <row r="138" spans="1:44" x14ac:dyDescent="0.25">
      <c r="A138" s="330">
        <f t="shared" si="23"/>
        <v>891</v>
      </c>
      <c r="B138" s="45">
        <f t="shared" si="24"/>
        <v>891</v>
      </c>
      <c r="C138" s="124" t="s">
        <v>63</v>
      </c>
      <c r="D138" s="136" t="s">
        <v>47</v>
      </c>
      <c r="F138" s="159">
        <v>29</v>
      </c>
      <c r="G138" s="134" t="s">
        <v>13</v>
      </c>
      <c r="H138" s="456"/>
      <c r="I138" s="158">
        <f t="shared" si="43"/>
        <v>0</v>
      </c>
      <c r="J138" s="163"/>
      <c r="K138" s="456"/>
      <c r="L138" s="158">
        <f t="shared" si="44"/>
        <v>0</v>
      </c>
      <c r="M138" s="163"/>
      <c r="N138" s="32">
        <f t="shared" si="42"/>
        <v>0</v>
      </c>
      <c r="P138" s="374" t="s">
        <v>487</v>
      </c>
      <c r="Q138" s="55"/>
      <c r="R138" s="199"/>
      <c r="S138" s="55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</row>
    <row r="139" spans="1:44" x14ac:dyDescent="0.25">
      <c r="A139" s="330">
        <f t="shared" si="23"/>
        <v>892</v>
      </c>
      <c r="B139" s="45">
        <f t="shared" si="24"/>
        <v>892</v>
      </c>
      <c r="D139" s="136" t="s">
        <v>27</v>
      </c>
      <c r="F139" s="157">
        <v>0.5</v>
      </c>
      <c r="G139" s="134" t="s">
        <v>16</v>
      </c>
      <c r="H139" s="454"/>
      <c r="I139" s="158">
        <f t="shared" si="43"/>
        <v>0</v>
      </c>
      <c r="J139" s="163"/>
      <c r="K139" s="456"/>
      <c r="L139" s="158">
        <f t="shared" si="44"/>
        <v>0</v>
      </c>
      <c r="M139" s="163"/>
      <c r="N139" s="32">
        <f t="shared" si="42"/>
        <v>0</v>
      </c>
      <c r="P139" s="374" t="s">
        <v>487</v>
      </c>
      <c r="Q139" s="55"/>
      <c r="R139" s="199"/>
      <c r="S139" s="55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</row>
    <row r="140" spans="1:44" s="25" customFormat="1" x14ac:dyDescent="0.25">
      <c r="A140" s="330">
        <f t="shared" ref="A140:A176" si="45">IF(ISNUMBER($F140),$A139+1,$A139+0)</f>
        <v>893</v>
      </c>
      <c r="B140" s="45">
        <f t="shared" ref="B140:B203" si="46">IF((A140-A139)=0,"",A140)</f>
        <v>893</v>
      </c>
      <c r="C140" s="125" t="s">
        <v>64</v>
      </c>
      <c r="D140" s="136" t="s">
        <v>11</v>
      </c>
      <c r="E140" s="136"/>
      <c r="F140" s="157">
        <v>1</v>
      </c>
      <c r="G140" s="136" t="s">
        <v>13</v>
      </c>
      <c r="H140" s="456"/>
      <c r="I140" s="158">
        <f t="shared" si="43"/>
        <v>0</v>
      </c>
      <c r="J140" s="163"/>
      <c r="K140" s="456"/>
      <c r="L140" s="158">
        <f t="shared" si="44"/>
        <v>0</v>
      </c>
      <c r="M140" s="163"/>
      <c r="N140" s="32">
        <f t="shared" si="42"/>
        <v>0</v>
      </c>
      <c r="O140" s="204"/>
      <c r="P140" s="374" t="s">
        <v>487</v>
      </c>
      <c r="Q140" s="55"/>
      <c r="R140" s="199"/>
      <c r="S140" s="55"/>
    </row>
    <row r="141" spans="1:44" s="25" customFormat="1" x14ac:dyDescent="0.25">
      <c r="A141" s="330">
        <f t="shared" si="45"/>
        <v>894</v>
      </c>
      <c r="B141" s="45">
        <f t="shared" si="46"/>
        <v>894</v>
      </c>
      <c r="C141" s="130"/>
      <c r="D141" s="136" t="s">
        <v>48</v>
      </c>
      <c r="E141" s="136"/>
      <c r="F141" s="136">
        <v>0.5</v>
      </c>
      <c r="G141" s="136" t="s">
        <v>24</v>
      </c>
      <c r="H141" s="456"/>
      <c r="I141" s="158">
        <f t="shared" si="43"/>
        <v>0</v>
      </c>
      <c r="J141" s="163"/>
      <c r="K141" s="456"/>
      <c r="L141" s="158">
        <f t="shared" si="44"/>
        <v>0</v>
      </c>
      <c r="M141" s="163"/>
      <c r="N141" s="32">
        <f t="shared" si="42"/>
        <v>0</v>
      </c>
      <c r="O141" s="204"/>
      <c r="P141" s="374" t="s">
        <v>487</v>
      </c>
      <c r="Q141" s="55"/>
      <c r="R141" s="199"/>
      <c r="S141" s="55"/>
    </row>
    <row r="142" spans="1:44" s="25" customFormat="1" x14ac:dyDescent="0.25">
      <c r="A142" s="330">
        <f t="shared" si="45"/>
        <v>895</v>
      </c>
      <c r="B142" s="45">
        <f t="shared" si="46"/>
        <v>895</v>
      </c>
      <c r="C142" s="130"/>
      <c r="D142" s="151" t="s">
        <v>25</v>
      </c>
      <c r="E142" s="170"/>
      <c r="F142" s="166">
        <v>3</v>
      </c>
      <c r="G142" s="173" t="s">
        <v>40</v>
      </c>
      <c r="H142" s="33"/>
      <c r="I142" s="158"/>
      <c r="J142" s="33"/>
      <c r="K142" s="163"/>
      <c r="L142" s="158">
        <f>SUM(L128:L141)</f>
        <v>0</v>
      </c>
      <c r="M142" s="34"/>
      <c r="N142" s="32">
        <f>L142/100*F142</f>
        <v>0</v>
      </c>
      <c r="O142" s="29"/>
      <c r="P142" s="374" t="s">
        <v>487</v>
      </c>
      <c r="Q142" s="28"/>
      <c r="R142" s="199"/>
      <c r="S142" s="12"/>
      <c r="T142" s="78"/>
      <c r="U142" s="78"/>
    </row>
    <row r="143" spans="1:44" s="25" customFormat="1" x14ac:dyDescent="0.25">
      <c r="A143" s="330">
        <f t="shared" si="45"/>
        <v>895</v>
      </c>
      <c r="B143" s="45" t="str">
        <f t="shared" si="46"/>
        <v/>
      </c>
      <c r="C143" s="189"/>
      <c r="D143" s="195" t="s">
        <v>3</v>
      </c>
      <c r="E143" s="190"/>
      <c r="F143" s="190"/>
      <c r="G143" s="190"/>
      <c r="H143" s="191"/>
      <c r="I143" s="192"/>
      <c r="J143" s="193"/>
      <c r="K143" s="191"/>
      <c r="L143" s="192"/>
      <c r="M143" s="193"/>
      <c r="N143" s="194"/>
      <c r="O143" s="206">
        <f>SUM(N128:N142)</f>
        <v>0</v>
      </c>
      <c r="P143" s="29"/>
      <c r="Q143" s="55"/>
      <c r="R143" s="199"/>
      <c r="S143" s="55"/>
    </row>
    <row r="144" spans="1:44" s="25" customFormat="1" x14ac:dyDescent="0.25">
      <c r="A144" s="330">
        <f t="shared" si="45"/>
        <v>895</v>
      </c>
      <c r="B144" s="45" t="str">
        <f t="shared" si="46"/>
        <v/>
      </c>
      <c r="C144" s="196"/>
      <c r="D144" s="197"/>
      <c r="E144" s="139"/>
      <c r="F144" s="139"/>
      <c r="G144" s="139"/>
      <c r="H144" s="160"/>
      <c r="I144" s="198"/>
      <c r="J144" s="199"/>
      <c r="K144" s="160"/>
      <c r="L144" s="198"/>
      <c r="M144" s="199"/>
      <c r="N144" s="77"/>
      <c r="O144" s="204"/>
      <c r="P144" s="29"/>
      <c r="Q144" s="55"/>
      <c r="R144" s="199"/>
      <c r="S144" s="55"/>
    </row>
    <row r="145" spans="1:44" s="25" customFormat="1" ht="15.75" thickBot="1" x14ac:dyDescent="0.3">
      <c r="A145" s="330">
        <f t="shared" si="45"/>
        <v>895</v>
      </c>
      <c r="B145" s="45" t="str">
        <f t="shared" si="46"/>
        <v/>
      </c>
      <c r="C145" s="196"/>
      <c r="D145" s="197"/>
      <c r="E145" s="139"/>
      <c r="F145" s="139"/>
      <c r="G145" s="139"/>
      <c r="H145" s="160"/>
      <c r="I145" s="198"/>
      <c r="J145" s="199"/>
      <c r="K145" s="160"/>
      <c r="L145" s="198"/>
      <c r="M145" s="199"/>
      <c r="N145" s="77"/>
      <c r="O145" s="204"/>
      <c r="P145" s="29"/>
      <c r="Q145" s="55"/>
      <c r="R145" s="199"/>
      <c r="S145" s="55"/>
    </row>
    <row r="146" spans="1:44" s="29" customFormat="1" ht="15.75" thickBot="1" x14ac:dyDescent="0.3">
      <c r="A146" s="330">
        <f t="shared" si="45"/>
        <v>895</v>
      </c>
      <c r="B146" s="45" t="str">
        <f t="shared" si="46"/>
        <v/>
      </c>
      <c r="C146" s="125"/>
      <c r="D146" s="188" t="s">
        <v>220</v>
      </c>
      <c r="E146" s="134"/>
      <c r="F146" s="157"/>
      <c r="G146" s="32"/>
      <c r="H146" s="120"/>
      <c r="I146" s="158"/>
      <c r="J146" s="32"/>
      <c r="K146" s="119"/>
      <c r="L146" s="158"/>
      <c r="M146" s="32"/>
      <c r="N146" s="32"/>
      <c r="O146" s="204"/>
      <c r="Q146" s="55"/>
      <c r="R146" s="199"/>
      <c r="S146" s="55"/>
      <c r="AO146" s="28"/>
      <c r="AP146" s="28"/>
      <c r="AQ146" s="28"/>
      <c r="AR146" s="28"/>
    </row>
    <row r="147" spans="1:44" s="29" customFormat="1" x14ac:dyDescent="0.25">
      <c r="A147" s="330">
        <f t="shared" si="45"/>
        <v>896</v>
      </c>
      <c r="B147" s="45">
        <f t="shared" si="46"/>
        <v>896</v>
      </c>
      <c r="C147" s="125"/>
      <c r="D147" s="140" t="s">
        <v>121</v>
      </c>
      <c r="E147" s="134"/>
      <c r="F147" s="157">
        <v>2</v>
      </c>
      <c r="G147" s="32" t="s">
        <v>24</v>
      </c>
      <c r="H147" s="454"/>
      <c r="I147" s="158">
        <f>F147*H147</f>
        <v>0</v>
      </c>
      <c r="J147" s="32"/>
      <c r="K147" s="120"/>
      <c r="L147" s="158"/>
      <c r="M147" s="32"/>
      <c r="N147" s="32">
        <f>SUM(I147+L147)</f>
        <v>0</v>
      </c>
      <c r="O147" s="204"/>
      <c r="P147" s="374" t="s">
        <v>487</v>
      </c>
      <c r="Q147" s="55"/>
      <c r="R147" s="199"/>
      <c r="S147" s="55"/>
      <c r="AO147" s="28"/>
      <c r="AP147" s="28"/>
      <c r="AQ147" s="28"/>
      <c r="AR147" s="28"/>
    </row>
    <row r="148" spans="1:44" s="29" customFormat="1" x14ac:dyDescent="0.25">
      <c r="A148" s="330">
        <f t="shared" si="45"/>
        <v>897</v>
      </c>
      <c r="B148" s="45">
        <f t="shared" si="46"/>
        <v>897</v>
      </c>
      <c r="C148" s="125" t="s">
        <v>277</v>
      </c>
      <c r="D148" s="142" t="s">
        <v>179</v>
      </c>
      <c r="E148" s="134"/>
      <c r="F148" s="157">
        <v>1</v>
      </c>
      <c r="G148" s="32" t="s">
        <v>22</v>
      </c>
      <c r="H148" s="454"/>
      <c r="I148" s="158">
        <f t="shared" ref="I148:I150" si="47">F148*H148</f>
        <v>0</v>
      </c>
      <c r="J148" s="32"/>
      <c r="K148" s="454"/>
      <c r="L148" s="158">
        <f t="shared" ref="L148:L149" si="48">F148*K148</f>
        <v>0</v>
      </c>
      <c r="M148" s="32"/>
      <c r="N148" s="32">
        <f t="shared" ref="N148:N160" si="49">SUM(I148+L148)</f>
        <v>0</v>
      </c>
      <c r="O148" s="204"/>
      <c r="P148" s="374" t="s">
        <v>487</v>
      </c>
      <c r="Q148" s="55"/>
      <c r="R148" s="199"/>
      <c r="S148" s="55"/>
      <c r="AO148" s="28"/>
      <c r="AP148" s="28"/>
      <c r="AQ148" s="28"/>
      <c r="AR148" s="28"/>
    </row>
    <row r="149" spans="1:44" s="47" customFormat="1" ht="15" customHeight="1" x14ac:dyDescent="0.25">
      <c r="A149" s="330">
        <f t="shared" si="45"/>
        <v>898</v>
      </c>
      <c r="B149" s="45">
        <f t="shared" si="46"/>
        <v>898</v>
      </c>
      <c r="C149" s="200" t="s">
        <v>59</v>
      </c>
      <c r="D149" s="201" t="s">
        <v>228</v>
      </c>
      <c r="F149" s="25">
        <v>1</v>
      </c>
      <c r="G149" s="28" t="s">
        <v>13</v>
      </c>
      <c r="H149" s="455"/>
      <c r="I149" s="158">
        <f t="shared" si="47"/>
        <v>0</v>
      </c>
      <c r="J149" s="46"/>
      <c r="K149" s="457"/>
      <c r="L149" s="158">
        <f t="shared" si="48"/>
        <v>0</v>
      </c>
      <c r="M149" s="46"/>
      <c r="N149" s="41">
        <f t="shared" si="49"/>
        <v>0</v>
      </c>
      <c r="O149" s="205"/>
      <c r="P149" s="374" t="s">
        <v>487</v>
      </c>
      <c r="Q149" s="55"/>
      <c r="R149" s="199"/>
      <c r="S149" s="55"/>
      <c r="T149" s="117"/>
    </row>
    <row r="150" spans="1:44" s="47" customFormat="1" ht="15" customHeight="1" x14ac:dyDescent="0.25">
      <c r="A150" s="330">
        <f t="shared" si="45"/>
        <v>899</v>
      </c>
      <c r="B150" s="45">
        <f t="shared" si="46"/>
        <v>899</v>
      </c>
      <c r="C150" s="127" t="s">
        <v>273</v>
      </c>
      <c r="D150" s="143" t="s">
        <v>181</v>
      </c>
      <c r="E150" s="164"/>
      <c r="F150" s="157">
        <v>1</v>
      </c>
      <c r="G150" s="134" t="s">
        <v>13</v>
      </c>
      <c r="H150" s="456"/>
      <c r="I150" s="158">
        <f t="shared" si="47"/>
        <v>0</v>
      </c>
      <c r="J150" s="163"/>
      <c r="K150" s="456"/>
      <c r="L150" s="158">
        <f t="shared" ref="L150:L160" si="50">F150*K150</f>
        <v>0</v>
      </c>
      <c r="M150" s="163"/>
      <c r="N150" s="32">
        <f t="shared" si="49"/>
        <v>0</v>
      </c>
      <c r="O150" s="204"/>
      <c r="P150" s="374" t="s">
        <v>487</v>
      </c>
      <c r="Q150" s="55"/>
      <c r="R150" s="199"/>
      <c r="S150" s="55"/>
    </row>
    <row r="151" spans="1:44" s="47" customFormat="1" ht="15" customHeight="1" x14ac:dyDescent="0.25">
      <c r="A151" s="330">
        <f t="shared" si="45"/>
        <v>900</v>
      </c>
      <c r="B151" s="45">
        <f t="shared" si="46"/>
        <v>900</v>
      </c>
      <c r="C151" s="127" t="s">
        <v>61</v>
      </c>
      <c r="D151" s="143" t="s">
        <v>182</v>
      </c>
      <c r="E151" s="164"/>
      <c r="F151" s="157">
        <v>1</v>
      </c>
      <c r="G151" s="134" t="s">
        <v>13</v>
      </c>
      <c r="H151" s="456"/>
      <c r="I151" s="158">
        <f t="shared" ref="I151:I160" si="51">F151*H151</f>
        <v>0</v>
      </c>
      <c r="J151" s="163"/>
      <c r="K151" s="456"/>
      <c r="L151" s="158">
        <f t="shared" si="50"/>
        <v>0</v>
      </c>
      <c r="M151" s="163"/>
      <c r="N151" s="32">
        <f t="shared" si="49"/>
        <v>0</v>
      </c>
      <c r="O151" s="204"/>
      <c r="P151" s="374" t="s">
        <v>487</v>
      </c>
      <c r="Q151" s="55"/>
      <c r="R151" s="199"/>
      <c r="S151" s="55"/>
    </row>
    <row r="152" spans="1:44" s="25" customFormat="1" x14ac:dyDescent="0.25">
      <c r="A152" s="330">
        <f t="shared" si="45"/>
        <v>901</v>
      </c>
      <c r="B152" s="45">
        <f t="shared" si="46"/>
        <v>901</v>
      </c>
      <c r="C152" s="127" t="s">
        <v>60</v>
      </c>
      <c r="D152" s="136" t="s">
        <v>45</v>
      </c>
      <c r="E152" s="136"/>
      <c r="F152" s="157">
        <v>1</v>
      </c>
      <c r="G152" s="136" t="s">
        <v>13</v>
      </c>
      <c r="H152" s="456"/>
      <c r="I152" s="158">
        <f t="shared" si="51"/>
        <v>0</v>
      </c>
      <c r="J152" s="163"/>
      <c r="K152" s="456"/>
      <c r="L152" s="158">
        <f t="shared" si="50"/>
        <v>0</v>
      </c>
      <c r="M152" s="163"/>
      <c r="N152" s="32">
        <f t="shared" si="49"/>
        <v>0</v>
      </c>
      <c r="O152" s="204"/>
      <c r="P152" s="374" t="s">
        <v>487</v>
      </c>
      <c r="Q152" s="55"/>
      <c r="R152" s="199"/>
      <c r="S152" s="55"/>
    </row>
    <row r="153" spans="1:44" s="25" customFormat="1" x14ac:dyDescent="0.25">
      <c r="A153" s="330">
        <f t="shared" si="45"/>
        <v>902</v>
      </c>
      <c r="B153" s="45">
        <f t="shared" si="46"/>
        <v>902</v>
      </c>
      <c r="C153" s="127" t="s">
        <v>60</v>
      </c>
      <c r="D153" s="136" t="s">
        <v>106</v>
      </c>
      <c r="E153" s="136"/>
      <c r="F153" s="159">
        <v>1</v>
      </c>
      <c r="G153" s="136" t="s">
        <v>13</v>
      </c>
      <c r="H153" s="456"/>
      <c r="I153" s="158">
        <f t="shared" si="51"/>
        <v>0</v>
      </c>
      <c r="J153" s="163"/>
      <c r="K153" s="456"/>
      <c r="L153" s="158">
        <f t="shared" si="50"/>
        <v>0</v>
      </c>
      <c r="M153" s="163"/>
      <c r="N153" s="32">
        <f t="shared" si="49"/>
        <v>0</v>
      </c>
      <c r="O153" s="204"/>
      <c r="P153" s="374" t="s">
        <v>487</v>
      </c>
      <c r="Q153" s="55"/>
      <c r="R153" s="199"/>
      <c r="S153" s="55"/>
    </row>
    <row r="154" spans="1:44" s="47" customFormat="1" ht="15" customHeight="1" x14ac:dyDescent="0.25">
      <c r="A154" s="330">
        <f t="shared" si="45"/>
        <v>903</v>
      </c>
      <c r="B154" s="45">
        <f t="shared" si="46"/>
        <v>903</v>
      </c>
      <c r="C154" s="127" t="s">
        <v>58</v>
      </c>
      <c r="D154" s="143" t="s">
        <v>44</v>
      </c>
      <c r="E154" s="164"/>
      <c r="F154" s="157">
        <v>1</v>
      </c>
      <c r="G154" s="134" t="s">
        <v>13</v>
      </c>
      <c r="H154" s="456"/>
      <c r="I154" s="158">
        <f t="shared" si="51"/>
        <v>0</v>
      </c>
      <c r="J154" s="163"/>
      <c r="K154" s="456"/>
      <c r="L154" s="158">
        <f t="shared" si="50"/>
        <v>0</v>
      </c>
      <c r="M154" s="163"/>
      <c r="N154" s="32">
        <f t="shared" si="49"/>
        <v>0</v>
      </c>
      <c r="O154" s="204"/>
      <c r="P154" s="374" t="s">
        <v>487</v>
      </c>
      <c r="Q154" s="55"/>
      <c r="R154" s="199"/>
      <c r="S154" s="55"/>
    </row>
    <row r="155" spans="1:44" s="25" customFormat="1" x14ac:dyDescent="0.25">
      <c r="A155" s="330">
        <f t="shared" si="45"/>
        <v>904</v>
      </c>
      <c r="B155" s="45">
        <f>IF((A155-A154)=0,"",A155)</f>
        <v>904</v>
      </c>
      <c r="C155" s="127" t="s">
        <v>60</v>
      </c>
      <c r="D155" s="136" t="s">
        <v>46</v>
      </c>
      <c r="E155" s="136"/>
      <c r="F155" s="159">
        <v>6</v>
      </c>
      <c r="G155" s="136" t="s">
        <v>13</v>
      </c>
      <c r="H155" s="456"/>
      <c r="I155" s="158">
        <f t="shared" si="51"/>
        <v>0</v>
      </c>
      <c r="J155" s="163"/>
      <c r="K155" s="456"/>
      <c r="L155" s="158">
        <f t="shared" si="50"/>
        <v>0</v>
      </c>
      <c r="M155" s="163"/>
      <c r="N155" s="32">
        <f t="shared" si="49"/>
        <v>0</v>
      </c>
      <c r="O155" s="204"/>
      <c r="P155" s="374" t="s">
        <v>487</v>
      </c>
      <c r="Q155" s="55"/>
      <c r="R155" s="199"/>
      <c r="S155" s="55"/>
    </row>
    <row r="156" spans="1:44" s="25" customFormat="1" x14ac:dyDescent="0.25">
      <c r="A156" s="330">
        <f t="shared" si="45"/>
        <v>905</v>
      </c>
      <c r="B156" s="45">
        <f t="shared" si="46"/>
        <v>905</v>
      </c>
      <c r="C156" s="237" t="s">
        <v>354</v>
      </c>
      <c r="D156" s="136" t="s">
        <v>234</v>
      </c>
      <c r="E156" s="136"/>
      <c r="F156" s="159">
        <v>1</v>
      </c>
      <c r="G156" s="136" t="s">
        <v>13</v>
      </c>
      <c r="H156" s="456"/>
      <c r="I156" s="158">
        <f t="shared" si="51"/>
        <v>0</v>
      </c>
      <c r="J156" s="163"/>
      <c r="K156" s="456"/>
      <c r="L156" s="158">
        <f t="shared" si="50"/>
        <v>0</v>
      </c>
      <c r="M156" s="163"/>
      <c r="N156" s="32">
        <f t="shared" si="49"/>
        <v>0</v>
      </c>
      <c r="O156" s="204"/>
      <c r="P156" s="374" t="s">
        <v>487</v>
      </c>
      <c r="Q156" s="55"/>
      <c r="R156" s="199"/>
      <c r="S156" s="55"/>
    </row>
    <row r="157" spans="1:44" x14ac:dyDescent="0.25">
      <c r="A157" s="330">
        <f t="shared" si="45"/>
        <v>906</v>
      </c>
      <c r="B157" s="45">
        <f t="shared" si="46"/>
        <v>906</v>
      </c>
      <c r="C157" s="124" t="s">
        <v>63</v>
      </c>
      <c r="D157" s="136" t="s">
        <v>47</v>
      </c>
      <c r="F157" s="159">
        <v>29</v>
      </c>
      <c r="G157" s="134" t="s">
        <v>13</v>
      </c>
      <c r="H157" s="456"/>
      <c r="I157" s="158">
        <f t="shared" si="51"/>
        <v>0</v>
      </c>
      <c r="J157" s="163"/>
      <c r="K157" s="456"/>
      <c r="L157" s="158">
        <f t="shared" si="50"/>
        <v>0</v>
      </c>
      <c r="M157" s="163"/>
      <c r="N157" s="32">
        <f t="shared" si="49"/>
        <v>0</v>
      </c>
      <c r="P157" s="374" t="s">
        <v>487</v>
      </c>
      <c r="Q157" s="55"/>
      <c r="R157" s="199"/>
      <c r="S157" s="55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</row>
    <row r="158" spans="1:44" x14ac:dyDescent="0.25">
      <c r="A158" s="330">
        <f t="shared" si="45"/>
        <v>907</v>
      </c>
      <c r="B158" s="45">
        <f t="shared" si="46"/>
        <v>907</v>
      </c>
      <c r="D158" s="136" t="s">
        <v>27</v>
      </c>
      <c r="F158" s="157">
        <v>0.5</v>
      </c>
      <c r="G158" s="134" t="s">
        <v>16</v>
      </c>
      <c r="H158" s="454"/>
      <c r="I158" s="158">
        <f t="shared" si="51"/>
        <v>0</v>
      </c>
      <c r="J158" s="163"/>
      <c r="K158" s="456"/>
      <c r="L158" s="158">
        <f t="shared" si="50"/>
        <v>0</v>
      </c>
      <c r="M158" s="163"/>
      <c r="N158" s="32">
        <f t="shared" si="49"/>
        <v>0</v>
      </c>
      <c r="P158" s="374" t="s">
        <v>487</v>
      </c>
      <c r="Q158" s="55"/>
      <c r="R158" s="199"/>
      <c r="S158" s="55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</row>
    <row r="159" spans="1:44" s="25" customFormat="1" x14ac:dyDescent="0.25">
      <c r="A159" s="330">
        <f t="shared" si="45"/>
        <v>908</v>
      </c>
      <c r="B159" s="45">
        <f t="shared" si="46"/>
        <v>908</v>
      </c>
      <c r="C159" s="125" t="s">
        <v>64</v>
      </c>
      <c r="D159" s="136" t="s">
        <v>11</v>
      </c>
      <c r="E159" s="136"/>
      <c r="F159" s="157">
        <v>1</v>
      </c>
      <c r="G159" s="136" t="s">
        <v>13</v>
      </c>
      <c r="H159" s="456"/>
      <c r="I159" s="158">
        <f t="shared" si="51"/>
        <v>0</v>
      </c>
      <c r="J159" s="163"/>
      <c r="K159" s="456"/>
      <c r="L159" s="158">
        <f t="shared" si="50"/>
        <v>0</v>
      </c>
      <c r="M159" s="163"/>
      <c r="N159" s="32">
        <f t="shared" si="49"/>
        <v>0</v>
      </c>
      <c r="O159" s="204"/>
      <c r="P159" s="374" t="s">
        <v>487</v>
      </c>
      <c r="Q159" s="55"/>
      <c r="R159" s="199"/>
      <c r="S159" s="55"/>
    </row>
    <row r="160" spans="1:44" s="25" customFormat="1" x14ac:dyDescent="0.25">
      <c r="A160" s="330">
        <f t="shared" si="45"/>
        <v>909</v>
      </c>
      <c r="B160" s="45"/>
      <c r="C160" s="130"/>
      <c r="D160" s="136" t="s">
        <v>48</v>
      </c>
      <c r="E160" s="136"/>
      <c r="F160" s="136">
        <v>0.5</v>
      </c>
      <c r="G160" s="136" t="s">
        <v>24</v>
      </c>
      <c r="H160" s="456"/>
      <c r="I160" s="158">
        <f t="shared" si="51"/>
        <v>0</v>
      </c>
      <c r="J160" s="163"/>
      <c r="K160" s="456"/>
      <c r="L160" s="158">
        <f t="shared" si="50"/>
        <v>0</v>
      </c>
      <c r="M160" s="163"/>
      <c r="N160" s="32">
        <f t="shared" si="49"/>
        <v>0</v>
      </c>
      <c r="O160" s="204"/>
      <c r="P160" s="374" t="s">
        <v>487</v>
      </c>
      <c r="Q160" s="55"/>
      <c r="R160" s="199"/>
      <c r="S160" s="55"/>
    </row>
    <row r="161" spans="1:44" s="25" customFormat="1" x14ac:dyDescent="0.25">
      <c r="A161" s="330">
        <f t="shared" si="45"/>
        <v>910</v>
      </c>
      <c r="B161" s="45">
        <f t="shared" si="46"/>
        <v>910</v>
      </c>
      <c r="C161" s="130"/>
      <c r="D161" s="151" t="s">
        <v>25</v>
      </c>
      <c r="E161" s="170"/>
      <c r="F161" s="166">
        <v>3</v>
      </c>
      <c r="G161" s="173" t="s">
        <v>40</v>
      </c>
      <c r="H161" s="33"/>
      <c r="I161" s="158"/>
      <c r="J161" s="33"/>
      <c r="K161" s="163"/>
      <c r="L161" s="158">
        <f>SUM(L147:L160)</f>
        <v>0</v>
      </c>
      <c r="M161" s="34"/>
      <c r="N161" s="32">
        <f>L161/100*F161</f>
        <v>0</v>
      </c>
      <c r="O161" s="29"/>
      <c r="P161" s="374" t="s">
        <v>487</v>
      </c>
      <c r="Q161" s="28"/>
      <c r="R161" s="199"/>
      <c r="S161" s="12"/>
      <c r="T161" s="78"/>
      <c r="U161" s="78"/>
    </row>
    <row r="162" spans="1:44" s="25" customFormat="1" x14ac:dyDescent="0.25">
      <c r="A162" s="330">
        <f t="shared" si="45"/>
        <v>910</v>
      </c>
      <c r="B162" s="45" t="str">
        <f t="shared" si="46"/>
        <v/>
      </c>
      <c r="C162" s="189"/>
      <c r="D162" s="195" t="s">
        <v>3</v>
      </c>
      <c r="E162" s="190"/>
      <c r="F162" s="190"/>
      <c r="G162" s="190"/>
      <c r="H162" s="191"/>
      <c r="I162" s="192"/>
      <c r="J162" s="193"/>
      <c r="K162" s="191"/>
      <c r="L162" s="192"/>
      <c r="M162" s="193"/>
      <c r="N162" s="194"/>
      <c r="O162" s="206">
        <f>SUM(N147:N161)</f>
        <v>0</v>
      </c>
      <c r="P162" s="29"/>
      <c r="Q162" s="55"/>
      <c r="R162" s="199"/>
      <c r="S162" s="55"/>
    </row>
    <row r="163" spans="1:44" s="25" customFormat="1" x14ac:dyDescent="0.25">
      <c r="A163" s="330">
        <f t="shared" si="45"/>
        <v>910</v>
      </c>
      <c r="B163" s="45" t="str">
        <f t="shared" si="46"/>
        <v/>
      </c>
      <c r="C163" s="129"/>
      <c r="D163" s="213"/>
      <c r="E163" s="139"/>
      <c r="F163" s="139"/>
      <c r="G163" s="136"/>
      <c r="H163" s="32"/>
      <c r="I163" s="158"/>
      <c r="J163" s="163"/>
      <c r="K163" s="32"/>
      <c r="L163" s="158"/>
      <c r="M163" s="163"/>
      <c r="N163" s="32"/>
      <c r="O163" s="204"/>
      <c r="P163" s="29"/>
      <c r="Q163" s="55"/>
      <c r="R163" s="199"/>
      <c r="S163" s="55"/>
    </row>
    <row r="164" spans="1:44" s="25" customFormat="1" ht="15.75" thickBot="1" x14ac:dyDescent="0.3">
      <c r="A164" s="330">
        <f t="shared" si="45"/>
        <v>910</v>
      </c>
      <c r="B164" s="45" t="str">
        <f t="shared" si="46"/>
        <v/>
      </c>
      <c r="C164" s="196"/>
      <c r="D164" s="197"/>
      <c r="E164" s="139"/>
      <c r="F164" s="139"/>
      <c r="G164" s="139"/>
      <c r="H164" s="160"/>
      <c r="I164" s="198"/>
      <c r="J164" s="199"/>
      <c r="K164" s="160"/>
      <c r="L164" s="198"/>
      <c r="M164" s="199"/>
      <c r="N164" s="77"/>
      <c r="O164" s="204"/>
      <c r="P164" s="29"/>
      <c r="Q164" s="55"/>
      <c r="R164" s="199"/>
      <c r="S164" s="55"/>
    </row>
    <row r="165" spans="1:44" s="29" customFormat="1" ht="15.75" thickBot="1" x14ac:dyDescent="0.3">
      <c r="A165" s="330">
        <f t="shared" si="45"/>
        <v>910</v>
      </c>
      <c r="B165" s="45" t="str">
        <f t="shared" si="46"/>
        <v/>
      </c>
      <c r="C165" s="125"/>
      <c r="D165" s="188" t="s">
        <v>243</v>
      </c>
      <c r="E165" s="134"/>
      <c r="F165" s="157"/>
      <c r="G165" s="32"/>
      <c r="H165" s="120"/>
      <c r="I165" s="158"/>
      <c r="J165" s="32"/>
      <c r="K165" s="119"/>
      <c r="L165" s="158"/>
      <c r="M165" s="32"/>
      <c r="N165" s="32"/>
      <c r="O165" s="204"/>
      <c r="Q165" s="55"/>
      <c r="R165" s="199"/>
      <c r="S165" s="55"/>
      <c r="AO165" s="28"/>
      <c r="AP165" s="28"/>
      <c r="AQ165" s="28"/>
      <c r="AR165" s="28"/>
    </row>
    <row r="166" spans="1:44" s="25" customFormat="1" x14ac:dyDescent="0.25">
      <c r="A166" s="330">
        <f t="shared" si="45"/>
        <v>910</v>
      </c>
      <c r="B166" s="45" t="str">
        <f t="shared" si="46"/>
        <v/>
      </c>
      <c r="C166" s="129"/>
      <c r="D166" s="213"/>
      <c r="E166" s="139"/>
      <c r="F166" s="139"/>
      <c r="G166" s="136"/>
      <c r="H166" s="32"/>
      <c r="I166" s="158"/>
      <c r="J166" s="163"/>
      <c r="K166" s="32"/>
      <c r="L166" s="158"/>
      <c r="M166" s="163"/>
      <c r="N166" s="32"/>
      <c r="O166" s="204"/>
      <c r="P166" s="29"/>
      <c r="Q166" s="55"/>
      <c r="R166" s="199"/>
      <c r="S166" s="55"/>
    </row>
    <row r="167" spans="1:44" s="29" customFormat="1" x14ac:dyDescent="0.25">
      <c r="A167" s="330">
        <f t="shared" si="45"/>
        <v>911</v>
      </c>
      <c r="B167" s="45">
        <f t="shared" si="46"/>
        <v>911</v>
      </c>
      <c r="C167" s="125"/>
      <c r="D167" s="140" t="s">
        <v>121</v>
      </c>
      <c r="E167" s="134"/>
      <c r="F167" s="157">
        <v>1.5</v>
      </c>
      <c r="G167" s="32" t="s">
        <v>24</v>
      </c>
      <c r="H167" s="454"/>
      <c r="I167" s="158">
        <f>F167*H167</f>
        <v>0</v>
      </c>
      <c r="J167" s="32"/>
      <c r="K167" s="120"/>
      <c r="L167" s="158"/>
      <c r="M167" s="32"/>
      <c r="N167" s="32">
        <f>SUM(I167+L167)</f>
        <v>0</v>
      </c>
      <c r="O167" s="204"/>
      <c r="P167" s="374" t="s">
        <v>487</v>
      </c>
      <c r="Q167" s="55"/>
      <c r="R167" s="199"/>
      <c r="S167" s="55"/>
      <c r="AO167" s="28"/>
      <c r="AP167" s="28"/>
      <c r="AQ167" s="28"/>
      <c r="AR167" s="28"/>
    </row>
    <row r="168" spans="1:44" s="29" customFormat="1" x14ac:dyDescent="0.25">
      <c r="A168" s="330">
        <f t="shared" si="45"/>
        <v>912</v>
      </c>
      <c r="B168" s="45">
        <f t="shared" si="46"/>
        <v>912</v>
      </c>
      <c r="C168" s="125" t="s">
        <v>180</v>
      </c>
      <c r="D168" s="142" t="s">
        <v>240</v>
      </c>
      <c r="E168" s="134"/>
      <c r="F168" s="157">
        <v>1</v>
      </c>
      <c r="G168" s="32" t="s">
        <v>22</v>
      </c>
      <c r="H168" s="454"/>
      <c r="I168" s="158">
        <f t="shared" ref="I168:I172" si="52">F168*H168</f>
        <v>0</v>
      </c>
      <c r="J168" s="32"/>
      <c r="K168" s="454"/>
      <c r="L168" s="158">
        <f t="shared" ref="L168:L172" si="53">F168*K168</f>
        <v>0</v>
      </c>
      <c r="M168" s="32"/>
      <c r="N168" s="32">
        <f t="shared" ref="N168:N172" si="54">SUM(I168+L168)</f>
        <v>0</v>
      </c>
      <c r="O168" s="204"/>
      <c r="P168" s="374" t="s">
        <v>487</v>
      </c>
      <c r="Q168" s="55"/>
      <c r="R168" s="199"/>
      <c r="S168" s="55"/>
      <c r="AO168" s="28"/>
      <c r="AP168" s="28"/>
      <c r="AQ168" s="28"/>
      <c r="AR168" s="28"/>
    </row>
    <row r="169" spans="1:44" s="25" customFormat="1" x14ac:dyDescent="0.25">
      <c r="A169" s="330">
        <f t="shared" si="45"/>
        <v>913</v>
      </c>
      <c r="B169" s="45">
        <f t="shared" si="46"/>
        <v>913</v>
      </c>
      <c r="C169" s="127" t="s">
        <v>354</v>
      </c>
      <c r="D169" s="136" t="s">
        <v>234</v>
      </c>
      <c r="E169" s="136"/>
      <c r="F169" s="159">
        <v>2</v>
      </c>
      <c r="G169" s="136" t="s">
        <v>13</v>
      </c>
      <c r="H169" s="456"/>
      <c r="I169" s="158">
        <f t="shared" si="52"/>
        <v>0</v>
      </c>
      <c r="J169" s="163"/>
      <c r="K169" s="456"/>
      <c r="L169" s="158">
        <f t="shared" si="53"/>
        <v>0</v>
      </c>
      <c r="M169" s="163"/>
      <c r="N169" s="32">
        <f t="shared" si="54"/>
        <v>0</v>
      </c>
      <c r="O169" s="204"/>
      <c r="P169" s="374" t="s">
        <v>487</v>
      </c>
      <c r="Q169" s="55"/>
      <c r="R169" s="199"/>
      <c r="S169" s="55"/>
    </row>
    <row r="170" spans="1:44" x14ac:dyDescent="0.25">
      <c r="A170" s="330">
        <f t="shared" si="45"/>
        <v>914</v>
      </c>
      <c r="B170" s="45">
        <f t="shared" si="46"/>
        <v>914</v>
      </c>
      <c r="C170" s="124" t="s">
        <v>63</v>
      </c>
      <c r="D170" s="136" t="s">
        <v>47</v>
      </c>
      <c r="F170" s="159">
        <v>9</v>
      </c>
      <c r="G170" s="134" t="s">
        <v>13</v>
      </c>
      <c r="H170" s="456"/>
      <c r="I170" s="158">
        <f t="shared" si="52"/>
        <v>0</v>
      </c>
      <c r="J170" s="163"/>
      <c r="K170" s="456"/>
      <c r="L170" s="158">
        <f t="shared" si="53"/>
        <v>0</v>
      </c>
      <c r="M170" s="163"/>
      <c r="N170" s="32">
        <f t="shared" si="54"/>
        <v>0</v>
      </c>
      <c r="P170" s="374" t="s">
        <v>487</v>
      </c>
      <c r="Q170" s="55"/>
      <c r="R170" s="199"/>
      <c r="S170" s="55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</row>
    <row r="171" spans="1:44" s="25" customFormat="1" x14ac:dyDescent="0.25">
      <c r="A171" s="330">
        <f t="shared" si="45"/>
        <v>915</v>
      </c>
      <c r="B171" s="45">
        <f t="shared" si="46"/>
        <v>915</v>
      </c>
      <c r="C171" s="125" t="s">
        <v>64</v>
      </c>
      <c r="D171" s="136" t="s">
        <v>11</v>
      </c>
      <c r="E171" s="136"/>
      <c r="F171" s="157">
        <v>1</v>
      </c>
      <c r="G171" s="136" t="s">
        <v>13</v>
      </c>
      <c r="H171" s="456"/>
      <c r="I171" s="158">
        <f t="shared" si="52"/>
        <v>0</v>
      </c>
      <c r="J171" s="163"/>
      <c r="K171" s="456"/>
      <c r="L171" s="158">
        <f t="shared" si="53"/>
        <v>0</v>
      </c>
      <c r="M171" s="163"/>
      <c r="N171" s="32">
        <f t="shared" si="54"/>
        <v>0</v>
      </c>
      <c r="O171" s="204"/>
      <c r="P171" s="374" t="s">
        <v>487</v>
      </c>
      <c r="Q171" s="55"/>
      <c r="R171" s="199"/>
      <c r="S171" s="55"/>
    </row>
    <row r="172" spans="1:44" s="25" customFormat="1" x14ac:dyDescent="0.25">
      <c r="A172" s="330">
        <f t="shared" si="45"/>
        <v>916</v>
      </c>
      <c r="B172" s="45">
        <f t="shared" si="46"/>
        <v>916</v>
      </c>
      <c r="C172" s="130"/>
      <c r="D172" s="136" t="s">
        <v>48</v>
      </c>
      <c r="E172" s="136"/>
      <c r="F172" s="136">
        <v>0.2</v>
      </c>
      <c r="G172" s="136" t="s">
        <v>24</v>
      </c>
      <c r="H172" s="456"/>
      <c r="I172" s="158">
        <f t="shared" si="52"/>
        <v>0</v>
      </c>
      <c r="J172" s="163"/>
      <c r="K172" s="456"/>
      <c r="L172" s="158">
        <f t="shared" si="53"/>
        <v>0</v>
      </c>
      <c r="M172" s="163"/>
      <c r="N172" s="32">
        <f t="shared" si="54"/>
        <v>0</v>
      </c>
      <c r="O172" s="204"/>
      <c r="P172" s="374" t="s">
        <v>487</v>
      </c>
      <c r="Q172" s="55"/>
      <c r="R172" s="199"/>
      <c r="S172" s="55"/>
    </row>
    <row r="173" spans="1:44" s="25" customFormat="1" x14ac:dyDescent="0.25">
      <c r="A173" s="330">
        <f t="shared" si="45"/>
        <v>917</v>
      </c>
      <c r="B173" s="45">
        <f t="shared" si="46"/>
        <v>917</v>
      </c>
      <c r="C173" s="130"/>
      <c r="D173" s="151" t="s">
        <v>25</v>
      </c>
      <c r="E173" s="170"/>
      <c r="F173" s="166">
        <v>3</v>
      </c>
      <c r="G173" s="173" t="s">
        <v>40</v>
      </c>
      <c r="H173" s="33"/>
      <c r="I173" s="158"/>
      <c r="J173" s="33"/>
      <c r="K173" s="163"/>
      <c r="L173" s="158">
        <f>SUM(L167:L172)</f>
        <v>0</v>
      </c>
      <c r="M173" s="34"/>
      <c r="N173" s="32">
        <f>L173/100*F173</f>
        <v>0</v>
      </c>
      <c r="O173" s="29"/>
      <c r="P173" s="374" t="s">
        <v>487</v>
      </c>
      <c r="Q173" s="28"/>
      <c r="R173" s="199"/>
      <c r="S173" s="12"/>
      <c r="T173" s="78"/>
      <c r="U173" s="78"/>
    </row>
    <row r="174" spans="1:44" s="25" customFormat="1" x14ac:dyDescent="0.25">
      <c r="A174" s="330">
        <f t="shared" si="45"/>
        <v>917</v>
      </c>
      <c r="B174" s="45" t="str">
        <f t="shared" si="46"/>
        <v/>
      </c>
      <c r="C174" s="189"/>
      <c r="D174" s="195" t="s">
        <v>3</v>
      </c>
      <c r="E174" s="190"/>
      <c r="F174" s="190"/>
      <c r="G174" s="190"/>
      <c r="H174" s="191"/>
      <c r="I174" s="192"/>
      <c r="J174" s="193"/>
      <c r="K174" s="191"/>
      <c r="L174" s="192"/>
      <c r="M174" s="193"/>
      <c r="N174" s="194"/>
      <c r="O174" s="206">
        <f>SUM(N167:N173)</f>
        <v>0</v>
      </c>
      <c r="P174" s="29"/>
      <c r="Q174" s="55"/>
      <c r="R174" s="160"/>
      <c r="S174" s="55"/>
    </row>
    <row r="175" spans="1:44" s="25" customFormat="1" x14ac:dyDescent="0.25">
      <c r="A175" s="330">
        <f t="shared" si="45"/>
        <v>917</v>
      </c>
      <c r="B175" s="45" t="str">
        <f t="shared" si="46"/>
        <v/>
      </c>
      <c r="C175" s="196"/>
      <c r="D175" s="197"/>
      <c r="E175" s="139"/>
      <c r="F175" s="139"/>
      <c r="G175" s="139"/>
      <c r="H175" s="160"/>
      <c r="I175" s="198"/>
      <c r="J175" s="199"/>
      <c r="K175" s="160"/>
      <c r="L175" s="198"/>
      <c r="M175" s="199"/>
      <c r="N175" s="77"/>
      <c r="O175" s="204"/>
      <c r="P175" s="29"/>
      <c r="Q175" s="55"/>
      <c r="R175" s="160"/>
      <c r="S175" s="55"/>
    </row>
    <row r="176" spans="1:44" s="25" customFormat="1" x14ac:dyDescent="0.25">
      <c r="A176" s="330">
        <f t="shared" si="45"/>
        <v>917</v>
      </c>
      <c r="B176" s="45"/>
      <c r="C176" s="129"/>
      <c r="D176" s="213"/>
      <c r="E176" s="139"/>
      <c r="F176" s="139"/>
      <c r="G176" s="136"/>
      <c r="H176" s="32"/>
      <c r="I176" s="158"/>
      <c r="J176" s="163"/>
      <c r="K176" s="32"/>
      <c r="L176" s="158"/>
      <c r="M176" s="163"/>
      <c r="N176" s="32"/>
      <c r="O176" s="204"/>
      <c r="P176" s="29"/>
      <c r="Q176" s="56"/>
      <c r="R176" s="77"/>
      <c r="S176" s="56"/>
    </row>
    <row r="177" spans="1:19" s="25" customFormat="1" x14ac:dyDescent="0.25">
      <c r="A177" s="330"/>
      <c r="B177" s="45"/>
      <c r="C177" s="189"/>
      <c r="D177" s="195" t="s">
        <v>345</v>
      </c>
      <c r="E177" s="190"/>
      <c r="F177" s="190"/>
      <c r="G177" s="190"/>
      <c r="H177" s="191"/>
      <c r="I177" s="192"/>
      <c r="J177" s="193"/>
      <c r="K177" s="191"/>
      <c r="L177" s="192"/>
      <c r="M177" s="193"/>
      <c r="N177" s="194"/>
      <c r="O177" s="206">
        <f>SUM(O7:O175)</f>
        <v>0</v>
      </c>
      <c r="P177" s="29"/>
      <c r="Q177" s="55"/>
      <c r="R177" s="160"/>
      <c r="S177" s="55"/>
    </row>
    <row r="178" spans="1:19" s="25" customFormat="1" x14ac:dyDescent="0.25">
      <c r="A178" s="330"/>
      <c r="B178" s="45" t="str">
        <f t="shared" si="46"/>
        <v/>
      </c>
      <c r="C178" s="129"/>
      <c r="D178" s="213"/>
      <c r="E178" s="139"/>
      <c r="F178" s="139"/>
      <c r="G178" s="136"/>
      <c r="H178" s="32"/>
      <c r="I178" s="158"/>
      <c r="J178" s="163"/>
      <c r="K178" s="32"/>
      <c r="L178" s="158"/>
      <c r="M178" s="163"/>
      <c r="N178" s="32"/>
      <c r="O178" s="204"/>
      <c r="P178" s="29"/>
      <c r="Q178" s="56"/>
      <c r="R178" s="77"/>
      <c r="S178" s="56"/>
    </row>
    <row r="179" spans="1:19" s="25" customFormat="1" x14ac:dyDescent="0.25">
      <c r="A179" s="330"/>
      <c r="B179" s="45" t="str">
        <f t="shared" si="46"/>
        <v/>
      </c>
      <c r="C179" s="129"/>
      <c r="D179" s="213"/>
      <c r="E179" s="139"/>
      <c r="F179" s="139"/>
      <c r="G179" s="136"/>
      <c r="H179" s="32"/>
      <c r="I179" s="158"/>
      <c r="J179" s="163"/>
      <c r="K179" s="32"/>
      <c r="L179" s="158"/>
      <c r="M179" s="163"/>
      <c r="N179" s="32"/>
      <c r="O179" s="204"/>
      <c r="P179" s="29"/>
      <c r="Q179" s="56"/>
      <c r="R179" s="77"/>
      <c r="S179" s="56"/>
    </row>
    <row r="180" spans="1:19" s="25" customFormat="1" x14ac:dyDescent="0.25">
      <c r="A180" s="330"/>
      <c r="B180" s="45" t="str">
        <f t="shared" si="46"/>
        <v/>
      </c>
      <c r="C180" s="129"/>
      <c r="D180" s="213"/>
      <c r="E180" s="139"/>
      <c r="F180" s="139"/>
      <c r="G180" s="136"/>
      <c r="H180" s="32"/>
      <c r="I180" s="158"/>
      <c r="J180" s="163"/>
      <c r="K180" s="32"/>
      <c r="L180" s="158"/>
      <c r="M180" s="163"/>
      <c r="N180" s="32"/>
      <c r="O180" s="204"/>
      <c r="P180" s="29"/>
      <c r="Q180" s="56"/>
      <c r="R180" s="77"/>
      <c r="S180" s="56"/>
    </row>
    <row r="181" spans="1:19" s="25" customFormat="1" x14ac:dyDescent="0.25">
      <c r="A181" s="330"/>
      <c r="B181" s="45" t="str">
        <f t="shared" si="46"/>
        <v/>
      </c>
      <c r="C181" s="196"/>
      <c r="D181" s="197"/>
      <c r="E181" s="139"/>
      <c r="F181" s="139"/>
      <c r="G181" s="139"/>
      <c r="H181" s="160"/>
      <c r="I181" s="198"/>
      <c r="J181" s="199"/>
      <c r="K181" s="160"/>
      <c r="L181" s="198"/>
      <c r="M181" s="199"/>
      <c r="N181" s="77"/>
      <c r="O181" s="204"/>
      <c r="P181" s="29"/>
      <c r="Q181" s="56"/>
      <c r="R181" s="160"/>
      <c r="S181" s="56"/>
    </row>
    <row r="182" spans="1:19" x14ac:dyDescent="0.25">
      <c r="A182" s="330"/>
      <c r="B182" s="45" t="str">
        <f t="shared" si="46"/>
        <v/>
      </c>
    </row>
    <row r="183" spans="1:19" x14ac:dyDescent="0.25">
      <c r="A183" s="330"/>
      <c r="B183" s="45" t="str">
        <f t="shared" si="46"/>
        <v/>
      </c>
    </row>
    <row r="184" spans="1:19" x14ac:dyDescent="0.25">
      <c r="A184" s="330"/>
      <c r="B184" s="45" t="str">
        <f t="shared" si="46"/>
        <v/>
      </c>
    </row>
    <row r="185" spans="1:19" x14ac:dyDescent="0.25">
      <c r="A185" s="330"/>
      <c r="B185" s="45" t="str">
        <f t="shared" si="46"/>
        <v/>
      </c>
    </row>
    <row r="186" spans="1:19" x14ac:dyDescent="0.25">
      <c r="A186" s="330"/>
      <c r="B186" s="45" t="str">
        <f t="shared" si="46"/>
        <v/>
      </c>
    </row>
    <row r="187" spans="1:19" x14ac:dyDescent="0.25">
      <c r="A187" s="330"/>
      <c r="B187" s="45" t="str">
        <f t="shared" si="46"/>
        <v/>
      </c>
    </row>
    <row r="188" spans="1:19" x14ac:dyDescent="0.25">
      <c r="A188" s="330"/>
      <c r="B188" s="45" t="str">
        <f t="shared" si="46"/>
        <v/>
      </c>
    </row>
    <row r="189" spans="1:19" x14ac:dyDescent="0.25">
      <c r="A189" s="330"/>
      <c r="B189" s="45" t="str">
        <f t="shared" si="46"/>
        <v/>
      </c>
    </row>
    <row r="190" spans="1:19" x14ac:dyDescent="0.25">
      <c r="A190" s="330"/>
      <c r="B190" s="45" t="str">
        <f t="shared" si="46"/>
        <v/>
      </c>
    </row>
    <row r="191" spans="1:19" x14ac:dyDescent="0.25">
      <c r="A191" s="330"/>
      <c r="B191" s="45" t="str">
        <f t="shared" si="46"/>
        <v/>
      </c>
    </row>
    <row r="192" spans="1:19" x14ac:dyDescent="0.25">
      <c r="A192" s="330"/>
      <c r="B192" s="45" t="str">
        <f t="shared" si="46"/>
        <v/>
      </c>
    </row>
    <row r="193" spans="1:2" x14ac:dyDescent="0.25">
      <c r="A193" s="330"/>
      <c r="B193" s="45" t="str">
        <f t="shared" si="46"/>
        <v/>
      </c>
    </row>
    <row r="194" spans="1:2" x14ac:dyDescent="0.25">
      <c r="A194" s="330"/>
      <c r="B194" s="45" t="str">
        <f t="shared" si="46"/>
        <v/>
      </c>
    </row>
    <row r="195" spans="1:2" x14ac:dyDescent="0.25">
      <c r="A195" s="330"/>
      <c r="B195" s="45" t="str">
        <f t="shared" si="46"/>
        <v/>
      </c>
    </row>
    <row r="196" spans="1:2" x14ac:dyDescent="0.25">
      <c r="A196" s="330"/>
      <c r="B196" s="45" t="str">
        <f t="shared" si="46"/>
        <v/>
      </c>
    </row>
    <row r="197" spans="1:2" x14ac:dyDescent="0.25">
      <c r="A197" s="330"/>
      <c r="B197" s="45" t="str">
        <f t="shared" si="46"/>
        <v/>
      </c>
    </row>
    <row r="198" spans="1:2" x14ac:dyDescent="0.25">
      <c r="A198" s="330"/>
      <c r="B198" s="45" t="str">
        <f t="shared" si="46"/>
        <v/>
      </c>
    </row>
    <row r="199" spans="1:2" x14ac:dyDescent="0.25">
      <c r="A199" s="330"/>
      <c r="B199" s="45" t="str">
        <f t="shared" si="46"/>
        <v/>
      </c>
    </row>
    <row r="200" spans="1:2" x14ac:dyDescent="0.25">
      <c r="A200" s="330"/>
      <c r="B200" s="45" t="str">
        <f t="shared" si="46"/>
        <v/>
      </c>
    </row>
    <row r="201" spans="1:2" x14ac:dyDescent="0.25">
      <c r="A201" s="330"/>
      <c r="B201" s="45" t="str">
        <f t="shared" si="46"/>
        <v/>
      </c>
    </row>
    <row r="202" spans="1:2" x14ac:dyDescent="0.25">
      <c r="A202" s="330"/>
      <c r="B202" s="45" t="str">
        <f t="shared" si="46"/>
        <v/>
      </c>
    </row>
    <row r="203" spans="1:2" x14ac:dyDescent="0.25">
      <c r="A203" s="330"/>
      <c r="B203" s="45" t="str">
        <f t="shared" si="46"/>
        <v/>
      </c>
    </row>
    <row r="204" spans="1:2" x14ac:dyDescent="0.25">
      <c r="A204" s="330"/>
      <c r="B204" s="45" t="str">
        <f t="shared" ref="B204:B254" si="55">IF((A204-A203)=0,"",A204)</f>
        <v/>
      </c>
    </row>
    <row r="205" spans="1:2" x14ac:dyDescent="0.25">
      <c r="A205" s="330"/>
      <c r="B205" s="45" t="str">
        <f t="shared" si="55"/>
        <v/>
      </c>
    </row>
    <row r="206" spans="1:2" x14ac:dyDescent="0.25">
      <c r="A206" s="330"/>
      <c r="B206" s="45" t="str">
        <f t="shared" si="55"/>
        <v/>
      </c>
    </row>
    <row r="207" spans="1:2" x14ac:dyDescent="0.25">
      <c r="A207" s="330"/>
      <c r="B207" s="45" t="str">
        <f t="shared" si="55"/>
        <v/>
      </c>
    </row>
    <row r="208" spans="1:2" x14ac:dyDescent="0.25">
      <c r="A208" s="330"/>
      <c r="B208" s="45" t="str">
        <f t="shared" si="55"/>
        <v/>
      </c>
    </row>
    <row r="209" spans="1:2" x14ac:dyDescent="0.25">
      <c r="A209" s="330"/>
      <c r="B209" s="45" t="str">
        <f t="shared" si="55"/>
        <v/>
      </c>
    </row>
    <row r="210" spans="1:2" x14ac:dyDescent="0.25">
      <c r="A210" s="330"/>
      <c r="B210" s="45" t="str">
        <f t="shared" si="55"/>
        <v/>
      </c>
    </row>
    <row r="211" spans="1:2" x14ac:dyDescent="0.25">
      <c r="A211" s="330"/>
      <c r="B211" s="45" t="str">
        <f t="shared" si="55"/>
        <v/>
      </c>
    </row>
    <row r="212" spans="1:2" x14ac:dyDescent="0.25">
      <c r="A212" s="330"/>
      <c r="B212" s="45" t="str">
        <f t="shared" si="55"/>
        <v/>
      </c>
    </row>
    <row r="213" spans="1:2" x14ac:dyDescent="0.25">
      <c r="A213" s="330"/>
      <c r="B213" s="45" t="str">
        <f t="shared" si="55"/>
        <v/>
      </c>
    </row>
    <row r="214" spans="1:2" x14ac:dyDescent="0.25">
      <c r="A214" s="330"/>
      <c r="B214" s="45" t="str">
        <f t="shared" si="55"/>
        <v/>
      </c>
    </row>
    <row r="215" spans="1:2" x14ac:dyDescent="0.25">
      <c r="A215" s="330"/>
      <c r="B215" s="45" t="str">
        <f t="shared" si="55"/>
        <v/>
      </c>
    </row>
    <row r="216" spans="1:2" x14ac:dyDescent="0.25">
      <c r="A216" s="330"/>
      <c r="B216" s="45" t="str">
        <f t="shared" si="55"/>
        <v/>
      </c>
    </row>
    <row r="217" spans="1:2" x14ac:dyDescent="0.25">
      <c r="A217" s="330"/>
      <c r="B217" s="45" t="str">
        <f t="shared" si="55"/>
        <v/>
      </c>
    </row>
    <row r="218" spans="1:2" x14ac:dyDescent="0.25">
      <c r="A218" s="330"/>
      <c r="B218" s="45" t="str">
        <f t="shared" si="55"/>
        <v/>
      </c>
    </row>
    <row r="219" spans="1:2" x14ac:dyDescent="0.25">
      <c r="A219" s="330"/>
      <c r="B219" s="45" t="str">
        <f t="shared" si="55"/>
        <v/>
      </c>
    </row>
    <row r="220" spans="1:2" x14ac:dyDescent="0.25">
      <c r="A220" s="330"/>
      <c r="B220" s="45" t="str">
        <f t="shared" si="55"/>
        <v/>
      </c>
    </row>
    <row r="221" spans="1:2" x14ac:dyDescent="0.25">
      <c r="A221" s="330"/>
      <c r="B221" s="45" t="str">
        <f t="shared" si="55"/>
        <v/>
      </c>
    </row>
    <row r="222" spans="1:2" x14ac:dyDescent="0.25">
      <c r="A222" s="330"/>
      <c r="B222" s="45" t="str">
        <f t="shared" si="55"/>
        <v/>
      </c>
    </row>
    <row r="223" spans="1:2" x14ac:dyDescent="0.25">
      <c r="A223" s="330"/>
      <c r="B223" s="45" t="str">
        <f t="shared" si="55"/>
        <v/>
      </c>
    </row>
    <row r="224" spans="1:2" x14ac:dyDescent="0.25">
      <c r="A224" s="330"/>
      <c r="B224" s="45" t="str">
        <f t="shared" si="55"/>
        <v/>
      </c>
    </row>
    <row r="225" spans="1:2" x14ac:dyDescent="0.25">
      <c r="A225" s="330"/>
      <c r="B225" s="45" t="str">
        <f t="shared" si="55"/>
        <v/>
      </c>
    </row>
    <row r="226" spans="1:2" x14ac:dyDescent="0.25">
      <c r="A226" s="330"/>
      <c r="B226" s="45" t="str">
        <f t="shared" si="55"/>
        <v/>
      </c>
    </row>
    <row r="227" spans="1:2" x14ac:dyDescent="0.25">
      <c r="A227" s="330"/>
      <c r="B227" s="45" t="str">
        <f t="shared" si="55"/>
        <v/>
      </c>
    </row>
    <row r="228" spans="1:2" x14ac:dyDescent="0.25">
      <c r="A228" s="330"/>
      <c r="B228" s="45" t="str">
        <f t="shared" si="55"/>
        <v/>
      </c>
    </row>
    <row r="229" spans="1:2" x14ac:dyDescent="0.25">
      <c r="A229" s="330"/>
      <c r="B229" s="45" t="str">
        <f t="shared" si="55"/>
        <v/>
      </c>
    </row>
    <row r="230" spans="1:2" x14ac:dyDescent="0.25">
      <c r="A230" s="330"/>
      <c r="B230" s="45" t="str">
        <f t="shared" si="55"/>
        <v/>
      </c>
    </row>
    <row r="231" spans="1:2" x14ac:dyDescent="0.25">
      <c r="A231" s="330"/>
      <c r="B231" s="45" t="str">
        <f t="shared" si="55"/>
        <v/>
      </c>
    </row>
    <row r="232" spans="1:2" x14ac:dyDescent="0.25">
      <c r="A232" s="330"/>
      <c r="B232" s="45" t="str">
        <f t="shared" si="55"/>
        <v/>
      </c>
    </row>
    <row r="233" spans="1:2" x14ac:dyDescent="0.25">
      <c r="A233" s="330"/>
      <c r="B233" s="45" t="str">
        <f t="shared" si="55"/>
        <v/>
      </c>
    </row>
    <row r="234" spans="1:2" x14ac:dyDescent="0.25">
      <c r="A234" s="330"/>
      <c r="B234" s="45" t="str">
        <f t="shared" si="55"/>
        <v/>
      </c>
    </row>
    <row r="235" spans="1:2" x14ac:dyDescent="0.25">
      <c r="A235" s="330"/>
      <c r="B235" s="45" t="str">
        <f t="shared" si="55"/>
        <v/>
      </c>
    </row>
    <row r="236" spans="1:2" x14ac:dyDescent="0.25">
      <c r="A236" s="330"/>
      <c r="B236" s="45" t="str">
        <f t="shared" si="55"/>
        <v/>
      </c>
    </row>
    <row r="237" spans="1:2" x14ac:dyDescent="0.25">
      <c r="A237" s="330"/>
      <c r="B237" s="45" t="str">
        <f t="shared" si="55"/>
        <v/>
      </c>
    </row>
    <row r="238" spans="1:2" x14ac:dyDescent="0.25">
      <c r="A238" s="330"/>
      <c r="B238" s="45" t="str">
        <f t="shared" si="55"/>
        <v/>
      </c>
    </row>
    <row r="239" spans="1:2" x14ac:dyDescent="0.25">
      <c r="A239" s="330"/>
      <c r="B239" s="45" t="str">
        <f t="shared" si="55"/>
        <v/>
      </c>
    </row>
    <row r="240" spans="1:2" x14ac:dyDescent="0.25">
      <c r="A240" s="330"/>
      <c r="B240" s="45" t="str">
        <f t="shared" si="55"/>
        <v/>
      </c>
    </row>
    <row r="241" spans="1:2" x14ac:dyDescent="0.25">
      <c r="A241" s="330"/>
      <c r="B241" s="45" t="str">
        <f t="shared" si="55"/>
        <v/>
      </c>
    </row>
    <row r="242" spans="1:2" x14ac:dyDescent="0.25">
      <c r="A242" s="330"/>
      <c r="B242" s="45" t="str">
        <f t="shared" si="55"/>
        <v/>
      </c>
    </row>
    <row r="243" spans="1:2" x14ac:dyDescent="0.25">
      <c r="A243" s="330"/>
      <c r="B243" s="45" t="str">
        <f t="shared" si="55"/>
        <v/>
      </c>
    </row>
    <row r="244" spans="1:2" x14ac:dyDescent="0.25">
      <c r="A244" s="330"/>
      <c r="B244" s="45" t="str">
        <f t="shared" si="55"/>
        <v/>
      </c>
    </row>
    <row r="245" spans="1:2" x14ac:dyDescent="0.25">
      <c r="A245" s="330"/>
      <c r="B245" s="45" t="str">
        <f t="shared" si="55"/>
        <v/>
      </c>
    </row>
    <row r="246" spans="1:2" x14ac:dyDescent="0.25">
      <c r="A246" s="330"/>
      <c r="B246" s="45" t="str">
        <f t="shared" si="55"/>
        <v/>
      </c>
    </row>
    <row r="247" spans="1:2" x14ac:dyDescent="0.25">
      <c r="A247" s="330"/>
      <c r="B247" s="45" t="str">
        <f t="shared" si="55"/>
        <v/>
      </c>
    </row>
    <row r="248" spans="1:2" x14ac:dyDescent="0.25">
      <c r="A248" s="330"/>
      <c r="B248" s="45" t="str">
        <f t="shared" si="55"/>
        <v/>
      </c>
    </row>
    <row r="249" spans="1:2" x14ac:dyDescent="0.25">
      <c r="A249" s="330"/>
      <c r="B249" s="45" t="str">
        <f t="shared" si="55"/>
        <v/>
      </c>
    </row>
    <row r="250" spans="1:2" x14ac:dyDescent="0.25">
      <c r="A250" s="330"/>
      <c r="B250" s="45" t="str">
        <f t="shared" si="55"/>
        <v/>
      </c>
    </row>
    <row r="251" spans="1:2" x14ac:dyDescent="0.25">
      <c r="A251" s="330"/>
      <c r="B251" s="45" t="str">
        <f t="shared" si="55"/>
        <v/>
      </c>
    </row>
    <row r="252" spans="1:2" x14ac:dyDescent="0.25">
      <c r="A252" s="330"/>
      <c r="B252" s="45" t="str">
        <f t="shared" si="55"/>
        <v/>
      </c>
    </row>
    <row r="253" spans="1:2" x14ac:dyDescent="0.25">
      <c r="A253" s="330"/>
      <c r="B253" s="45" t="str">
        <f t="shared" si="55"/>
        <v/>
      </c>
    </row>
    <row r="254" spans="1:2" x14ac:dyDescent="0.25">
      <c r="A254" s="330"/>
      <c r="B254" s="45" t="str">
        <f t="shared" si="55"/>
        <v/>
      </c>
    </row>
  </sheetData>
  <mergeCells count="3">
    <mergeCell ref="D1:I3"/>
    <mergeCell ref="H5:I5"/>
    <mergeCell ref="K5:L5"/>
  </mergeCells>
  <printOptions gridLines="1"/>
  <pageMargins left="0.27559055118110237" right="0.19685039370078741" top="0.78740157480314965" bottom="0.78740157480314965" header="0.31496062992125984" footer="0.31496062992125984"/>
  <pageSetup paperSize="9" scale="84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12</vt:i4>
      </vt:variant>
    </vt:vector>
  </HeadingPairs>
  <TitlesOfParts>
    <vt:vector size="24" baseType="lpstr">
      <vt:lpstr>Rekapitulace</vt:lpstr>
      <vt:lpstr>Elektro. 1.PP </vt:lpstr>
      <vt:lpstr>Elektro. 1.NP</vt:lpstr>
      <vt:lpstr>Elektro. 2.NP</vt:lpstr>
      <vt:lpstr>Elektro. 3.NP</vt:lpstr>
      <vt:lpstr>Elektro. 4.NP</vt:lpstr>
      <vt:lpstr>Rozvodnice 1.PP </vt:lpstr>
      <vt:lpstr>Rozvodnice 1.NP </vt:lpstr>
      <vt:lpstr>Rozvodnice 2.NP </vt:lpstr>
      <vt:lpstr>Rozvodnice 3.NP</vt:lpstr>
      <vt:lpstr>Rozvodnice 4.NP</vt:lpstr>
      <vt:lpstr>Ochrana před bleskem</vt:lpstr>
      <vt:lpstr>'Elektro. 1.NP'!Oblast_tisku</vt:lpstr>
      <vt:lpstr>'Elektro. 1.PP '!Oblast_tisku</vt:lpstr>
      <vt:lpstr>'Elektro. 2.NP'!Oblast_tisku</vt:lpstr>
      <vt:lpstr>'Elektro. 3.NP'!Oblast_tisku</vt:lpstr>
      <vt:lpstr>'Elektro. 4.NP'!Oblast_tisku</vt:lpstr>
      <vt:lpstr>'Ochrana před bleskem'!Oblast_tisku</vt:lpstr>
      <vt:lpstr>Rekapitulace!Oblast_tisku</vt:lpstr>
      <vt:lpstr>'Rozvodnice 1.NP '!Oblast_tisku</vt:lpstr>
      <vt:lpstr>'Rozvodnice 1.PP '!Oblast_tisku</vt:lpstr>
      <vt:lpstr>'Rozvodnice 2.NP '!Oblast_tisku</vt:lpstr>
      <vt:lpstr>'Rozvodnice 3.NP'!Oblast_tisku</vt:lpstr>
      <vt:lpstr>'Rozvodnice 4.NP'!Oblast_tisku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2022-01-05T09:10:03Z</dcterms:modified>
</cp:coreProperties>
</file>